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tabRatio="934" activeTab="0"/>
  </bookViews>
  <sheets>
    <sheet name="РД июнь 2012" sheetId="1" r:id="rId1"/>
  </sheets>
  <definedNames/>
  <calcPr fullCalcOnLoad="1"/>
</workbook>
</file>

<file path=xl/sharedStrings.xml><?xml version="1.0" encoding="utf-8"?>
<sst xmlns="http://schemas.openxmlformats.org/spreadsheetml/2006/main" count="270" uniqueCount="236">
  <si>
    <t>Земельный участок для эксплуатации и обслуживания воздушных линий электропередачи 0,4 кВ от трансформаторной подстанции 10/0,4 кВ (диспетчерское наименование П-12-2) с кадастровым номером 70:12:0200003:2, площадью 143 кв.м.</t>
  </si>
  <si>
    <t>Томская область, Первомайский район, д. Торбеево, ул. Строительная, ул. Мелиораторов</t>
  </si>
  <si>
    <t>Томская область, Первомайский район, с. Первомайское, ул. 50 лет Октября-ул.Гагарина</t>
  </si>
  <si>
    <t>Земельный участок для эксплуатации и обслуживания  трансформаторной подстанции 10/0,4 кВ (диспетчерское наименование П-10-5) с отходящей воздушной линией электропередачи 0,4 кВ (диспетчерское наименование ф-1) с кадастровым номером 70:12:0203002:674, площадью 198 кв.м.</t>
  </si>
  <si>
    <t xml:space="preserve">Томская область, Первомайский район, п.Улу-Юл,  ул. Железнодорожная, </t>
  </si>
  <si>
    <t>Земельный участок для эксплуатации и обслуживания  трансформаторной подстанции 10/0,4 кВ (диспетчерское наименование П-14-9) с отходящими воздушными  линиями электропередачи 0,4 кВ (диспетчерское наименование ф-1,ф-2,ф-3) с кадастровым номером 70:12:0200030:7, площадью 220 кв.м.</t>
  </si>
  <si>
    <t>Томская область, Первомайский район, с. Первомайское, ул. Лесная-ул.Комсомольская-ул.Дачная</t>
  </si>
  <si>
    <t>Земельный участок для эксплуатации и обслуживания  трансформаторной подстанции 10/0,4 кВ (диспетчерское наименование П-10-3) с отходящими воздушными  линиями электропередачи 0,4 кВ (диспетчерское наименование ф-1,ф-2) с кадастровым номером 70:12:0203002:657, площадью 484</t>
  </si>
  <si>
    <t>Томская область, Первомайский район, с. Первомайское, ул.Гончарова-ул. Лесная</t>
  </si>
  <si>
    <t>Земельный участок для эксплуатации и обслуживания  трансформаторной подстанции 10/0,4 кВ (диспетчерское наименование П-10-2) с отходящими воздушными  линиями электропередачи 0,4 кВ (диспетчерское наименование ф-1,ф-2,ф-3) с кадастровым номером 70:12:0203002:676, площадью 311 кв.м.</t>
  </si>
  <si>
    <t>Томская область, Первомайский район, с. Первомайское, ул.Степная-ул.Гончарова-ул. Электрическая</t>
  </si>
  <si>
    <t>Земельный участок для эксплуатации и обслуживания  трансформаторной подстанции 10/0,4 кВ (диспетчерское наименование П-10-6) с отходящими воздушными  линиями электропередачи 0,4 кВ (диспетчерское наименование ф-1,ф-2) с кадастровым номером 70:12:0000000:155, площадью 110 кв.м.</t>
  </si>
  <si>
    <t>Томская область, Первомайский район, с. Первомайское, ул.Дальняя</t>
  </si>
  <si>
    <t>Земельный участок для эксплуатации и обслуживания  трансформаторной подстанции 10/0,4 кВ (диспетчерское наименование П-10-3) с отходящими воздушными  линиями электропередачи 0,4 кВ (диспетчерское наименование ф-1,ф-2) с кадастровым номером 70:12:0203001:1399, площадью 109 кв.м.</t>
  </si>
  <si>
    <t>Томская область, Первомайский район, с. Первомайское, ул.Больничная</t>
  </si>
  <si>
    <t>Земельный участок для эксплуатации и обслуживания   воздушной линии электропередачи 0,4 кВ (диспетчерское наименование ф-1,ф-2,ф-3) от трансформаторной подстанции 10/0,4 кВ (диспетчерское наименование П-14-5) с кадастровым номером 70:12:0203004:693, площадью 385 кв.м.</t>
  </si>
  <si>
    <t>посредством 
публичного предложения</t>
  </si>
  <si>
    <t>посредством
 публичного предложения</t>
  </si>
  <si>
    <t xml:space="preserve">Нежилое одноэтажное здание, 168,1 кв.м. </t>
  </si>
  <si>
    <t>п.Беляй, ул.Островского, 3</t>
  </si>
  <si>
    <t>Земельный участок для эксплуатации и обслуживания  трансформаторной подстанции 10/0,4 кВ (диспетчерское наименование П-10-17) с отходящими воздушными  линиями электропередачи 0,4 кВ (диспетчерское наименование ф-1,ф-2,ф-3) с кадастровым номером 70:12:0203001:1402, площадью 61 кв.м.</t>
  </si>
  <si>
    <t>Томская область, Первомайский район, с. Первомайское, ул.Советская-пер.Кузнечный-ул.Кольцова</t>
  </si>
  <si>
    <t>Земельный участок для эксплуатации и обслуживания  трансформаторной подстанции 10/0,4 кВ (диспетчерское наименование П-1-5) с отходящими воздушными  линиями электропередачи 0,4 кВ (диспетчерское наименование ф-1,ф-2) с кадастровым номером 70:12:0203003:623, площадью 207 кв.м.</t>
  </si>
  <si>
    <t>Томская область, Первомайский район, с. Первомайское, ул.Юбилейная-ул.Колхозная</t>
  </si>
  <si>
    <t>Земельный участок  для эксплуатации и обслуживания  трансформаторной подстанции 10/0,4 кВ (диспетчерское наименование П-1-3) с отходящими воздушными  линиями электропередачи 0,4 кВ (диспетчерское наименование ф-1,ф-2,ф-3) с кадастровым номером 70:12:0203004:704, площадью 267, кв.м.</t>
  </si>
  <si>
    <t>Томская область, Первомайский район, с. Первомайское, ул.Ленинская-ул.Советская-ул.Кольцова</t>
  </si>
  <si>
    <t xml:space="preserve">Земельный участок для эксплуатации и обслуживания  трансформаторной подстанции 10/0,4 кВ (диспетчерское наименование П-1-4) с отходящими воздушными  линиями электропередачи 0,4 кВ (диспетчерское наименование ф-1,ф-2,ф-3) с кадастровым номером 70:12:0000000:160, площадью 341 кв.м. </t>
  </si>
  <si>
    <t>Томская область, Первомайский район, с. Первомайское, ул.Советская-ул.Коммунистическая-ул.Кольцова</t>
  </si>
  <si>
    <t xml:space="preserve">Земельный участок для эксплуатации и обслуживания  трансформаторной подстанции 10/0,4 кВ (диспетчерское наименование П-1-6) с отходящими воздушными  линиями электропередачи 0,4 кВ (диспетчерское наименование ф-1,ф-2,ф-3) с кадастровым номером 70:12:0203003:619, площадью 292 кв.м. </t>
  </si>
  <si>
    <t>Томская область, Первомайский район, с. Первомайское, ул.Школьная-ул.Троицкая</t>
  </si>
  <si>
    <t>Земельный участок для эксплуатации и обслуживания  трансформаторной подстанции 10/0,4 кВ (диспетчерское наименование П-1-11) с отходящими воздушными  линиями электропередачи 0,4 кВ (диспетчерское наименование ф-1,ф-2) с кадастровым номером 70:12:0203004:695, площадью 224 кв.м.</t>
  </si>
  <si>
    <t>Томская область, Первомайский район, с. Первомайское, ул.Усть-Куендат</t>
  </si>
  <si>
    <t>Земельный участок для эксплуатации и обслуживания  трансформаторной подстанции 10/0,4 кВ (диспетчерское наименование П-1-10) с отходящей воздушной  линией электропередачи 0,4 кВ (диспетчерское наименование ф-1) с кадастровым номером 70:12:0203005:22, площадью 239 кв.м.</t>
  </si>
  <si>
    <t>Томская область, Первомайский район, с. Первомайское, пер.Первомайский-пер.Кузнечный-ул.Ленинская</t>
  </si>
  <si>
    <t>Земельный участок для эксплуатации и обслуживания  трансформаторной подстанции 10/0,4 кВ (диспетчерское наименование П-1-12) с отходящими воздушными линиями электропередачи 0,4 кВ (диспетчерское наименование ф-1,ф-2) с кадастровым номером 70:12:0000000:157, площадью 109 кв.м.</t>
  </si>
  <si>
    <t>Томская область, Первомайский район, с. Первомайское, ул.Гончарова, 16/1</t>
  </si>
  <si>
    <t>Земельный участок для эксплуатации и обслуживания  трансформаторной подстанции 10/0,4 кВ (диспетчерское наименование П-10-1) с кадастровым номером 70:12:0203002:656, площадью 25 кв.м.</t>
  </si>
  <si>
    <t>Томская область, Первомайский район, с. Первомайское, ул.Ленинская</t>
  </si>
  <si>
    <t>Земельный участок для эксплуатации и обслуживания  трансформаторной подстанции 10/0,4 кВ (диспетчерское наименование П-1-2) с отходящими воздушными линиями электропередачи 0,4 кВ (диспетчерское наименование ф-2,ф-3) кадастровым номером 70:12:0203004:713, площадью 89 кв.м.</t>
  </si>
  <si>
    <t>Томская область, Первомайский район, с. Первомайское, ул.Октябрьская-ул.Ленинская-пер.Стадионный</t>
  </si>
  <si>
    <t>Земельный участок для эксплуатации и обслуживания  трансформаторной подстанции 10/0,4 кВ (диспетчерское наименование П-1-8) с отходящими воздушными линиями электропередачи 0,4 кВ (диспетчерское наименование ф-1,ф-2,ф-3) с кадастровым номером 70:12:0203003:622, площадью 303 кв.м.</t>
  </si>
  <si>
    <t xml:space="preserve">                                                                                                                                           к решению Думы  Первомайского района
от  14.06.2012 № 151</t>
  </si>
  <si>
    <t>Трансформаторные подстанции 10/0,4 кВ 
(диспетчерское наименование НМ-3-3, НМ-3-4, НМ-3-5, НМ-3-6, НМ-3-7) с линиями электропередачи 0,4 кВ  протяженностью 10,5118 км.</t>
  </si>
  <si>
    <t>Воздушная линия электропередачи 10 кВ 
(диспетчерское наименование НМ-3) протяженностью 2,5495 км.</t>
  </si>
  <si>
    <t>Сооружение-Воздушные линии электропередачи 10 кВ 
(диспетчерское наименование П-1, П-3, П-10, П-12) протяженностью 25,9542 км.</t>
  </si>
  <si>
    <t>Сооружение-Трансформаторные подстанции 10/0,4 кВ 
(диспетчерские наименования П-1-1, П-1-2, П-1-3, П-1-4, П-1-5, П-1-6, П-1-7, П-1-8, П-1-9, П-1-10, П-1-11, П-1-12, П-3-14, П-6-16, П-6-17, П-10-1, П-10-2, П-10-3, П-10-5, П-10-6, П-10-11, П-10-13, П-10-15, П-10-17, П-10-18, П-10-19, П-10-21, П-10-22, П-10-23, П-12-2, П-12-4, П12-5, П-12-6, П-12-8, П-12-10, П-14-5, П-14-9) с линиями электропередачи 0,4 кВ протяженностью 48,4746 км.</t>
  </si>
  <si>
    <t>Томская область, Первомайский район, с. Первомайское, ул.Кооперативная-пер.Березовый-ул.Школьная-ул.Троицкая-ул.Зеленая</t>
  </si>
  <si>
    <t>Томская область, Первомайский район, с. Первомайское, пер.Кузнечный</t>
  </si>
  <si>
    <t>Земельный участок для эксплуатации и обслуживания   воздушной линии электропередачи 0,4 кВ (диспетчерское наименование ф-2) от трансформаторной подстанции 10/0,4 кВ (диспетчерское наименование П-10-23) с кадастровым номером 70:12:0203001:1392, площадью 88 кв.м.</t>
  </si>
  <si>
    <t>Томская область, Первомайский район, п.Новый, территория Нижнего склада</t>
  </si>
  <si>
    <t>Земельный участок для эксплуатации и обслуживания   трансформаторной подстанции 10/0,4 кВ (диспетчерское наименование П-12-8) с кадастровым номером 70:12:0200038:276, площадью 25 кв.м.</t>
  </si>
  <si>
    <t>Томская область, Первомайский район, с. Первомайское, ул.Больничная-ул.Карла Маркса-пер.Первомайский-ул.Полевая-ул.Коммунальная-ул.Коммунальная-ул.Рабочая</t>
  </si>
  <si>
    <t>Земельный участок для эксплуатации и обслуживания  трансформаторной подстанции 10/0,4 кВ (диспетчерское наименование П-10-21) с отходящими воздушными линиями электропередачи 0,4 кВ (диспетчерское наименование ф-1,ф-2,ф-3,ф-4,ф-6) с кадастровым номером 70:12:0203001:1403, площадью 540 кв.м.</t>
  </si>
  <si>
    <t>Томская область, Первомайский район, с. Первомайское, ул.Карла Маркса-пер.Первомайский-ул.Степная-ул.Полевая-ул.Новая</t>
  </si>
  <si>
    <t>Земельный участок для эксплуатации и обслуживания  трансформаторной подстанции 10/0,4 кВ (диспетчерское наименование П-10-22) с отходящими воздушными линиями электропередачи 0,4 кВ (диспетчерское наименование ф-1,ф-2,ф-3,ф-4) с кадастровым номером 70:12:0203001:1400, площадью 307 кв.м.</t>
  </si>
  <si>
    <t>Томская область, Первомайский район, с. Первомайское, ул.Заозерная-ул.Больничная-ул.Рабочая-ул.Новая</t>
  </si>
  <si>
    <t>Земельный участок для эксплуатации и обслуживания  трансформаторной подстанции 10/0,4 кВ (диспетчерское наименование П-10-19) с отходящими воздушными линиями электропередачи 0,4 кВ (диспетчерское наименование ф-1,ф-2,ф-3) с кадастровым номером 70:12:0203001:1390, площадью 354 кв.м.</t>
  </si>
  <si>
    <t>Томская область, Первомайский район, с. Первомайское, ул.Гончарова,23а</t>
  </si>
  <si>
    <t>Земельный участок для эксплуатации и обслуживания  трансформаторной подстанции 10/0,4 кВ (диспетчерское наименование П-10-11) с кадастровым номером 70:12:0203002:1271, площадью 18 кв.м.</t>
  </si>
  <si>
    <t>Томская область, Первомайский район, п.Новый, ул.Школьная, 24а</t>
  </si>
  <si>
    <t>Земельный участок для эксплуатации и обслуживания  трансформаторной подстанции 10/0,4 кВ (диспетчерское наименование П-12-6) с кадастровым номером 70:12:0200021:305, площадью 40 кв.м.</t>
  </si>
  <si>
    <t>Томская область, Первомайский район, с. Первомайское, ул.Северная-ул.Заводская</t>
  </si>
  <si>
    <t>Земельный участок для эксплуатации и обслуживания  трансформаторной подстанции 10/0,4 кВ (диспетчерское наименование П-10-15) с отходящими воздушными линиями электропередачи 0,4 кВ (диспетчерское наименование ф-1) с кадастровым номером 70:12:0203001:1391, площадью 190 кв.м.</t>
  </si>
  <si>
    <t>Томская область, Первомайский район, с. Первомайское, ул.Карла Маркса-ул.Нагорная-пер.Первомайский-пер.Карла Маркса-пер.Молодежный</t>
  </si>
  <si>
    <t>Земельный участок для эксплуатации и обслуживания  трансформаторной подстанции 10/0,4 кВ (диспетчерское наименование П-10-15) с отходящими воздушными линиями электропередачи 0,4 кВ (диспетчерское наименование ф-1) с кадастровым номером 70:12:0203001:1401, площадью 354 кв.м.</t>
  </si>
  <si>
    <t>Томская область, Первомайский район, п.Беляй, ул. Школьная, ул.Фрунзе, ул. Горького</t>
  </si>
  <si>
    <t>Земельный участок для эксплуатации и обслуживания  трансформаторной подстанции 10/0,4 кВ (диспетчерское наименование П-3-14) с отходящими воздушными линиями электропередачи 0,4 кВ (диспетчерское наименование ф-1,ф-2) с кадастровым номером 70:12:0201001:35, площадью 239 кв.м.</t>
  </si>
  <si>
    <t>Томская область, Первомайский район, п.Новый, ул.Центральная,10а/1</t>
  </si>
  <si>
    <t>Земельный участок для эксплуатации и обслуживания  трансформаторной подстанции 10/0,4 кВ (диспетчерское наименование П-12-10) с кадастровым номером 70:12:0200021:306, площадью 36 кв.м.</t>
  </si>
  <si>
    <t>Земельный участок для эксплуатации и обслуживания  трансформаторной подстанции 10/0,4 кВ (диспетчерское наименование П-12-5) с кадастровым номером 70:12:0200038:274, площадью 61 кв.м.</t>
  </si>
  <si>
    <t>Томская область, Первомайский район, п. Новый, ул. Новая, 1Е</t>
  </si>
  <si>
    <t>Земельный участок для эксплуатации и обслуживания  трансформаторной подстанции 10/0,4 кВ (диспетчерское наименование П-6-16) с отходящими воздушными линиями электропередачи 0,4 кВ (диспетчерское наименование ф-1) с кадастровым номером 70:12:0000000:159, площадью 28 кв.м.</t>
  </si>
  <si>
    <t>Томская область, Первомайский район, с.Первомайское, ул. Ленинская</t>
  </si>
  <si>
    <t xml:space="preserve">Земельный участок для эксплуатации и обслуживания  трансформаторной подстанции 10/0,4 кВ (диспетчерское наименование П-1-7) с отходящими воздушными линиями электропередачи 0,4 кВ (диспетчерское наименование ф-1,ф-3,ф-4,ф-5) с кадастровым номером 70:12:0000000:156, площадью 165 кв.м. </t>
  </si>
  <si>
    <t>Томская область, Первомайский район, с.Первомайское, ул. Карла Маркса</t>
  </si>
  <si>
    <t>Земельный участок для эксплуатации и обслуживания  трансформаторной подстанции 10/0,4 кВ (диспетчерское наименование П-1-9) с отходящими воздушными линиями электропередачи 0,4 кВ (диспетчерское наименование ф-1,ф-2) с кадастровым номером 70:12:0203001:1394, площадью 24 кв.м.</t>
  </si>
  <si>
    <t>Томская область, Первомайский район, ст. Куендат</t>
  </si>
  <si>
    <t>Земельный участок для эксплуатации и обслуживания   воздушной линии электропередачи 0,4 кВ (диспетчерское наименование ф-1) от трансформаторной подстанции  10/0,4 кВ (диспетчерское наименование П-6-17) с кадастровым номером 70:12:0200013:28, площадью 62 кв.м.</t>
  </si>
  <si>
    <t>Томская область, 
Первомайский район (Комсомольское сельское поселение)</t>
  </si>
  <si>
    <t>Сооружение - воздушные линии электропередачи 10 кВ 
(диспетчерское наименование СГ-4, Л-2,Л-4, Л-16) протяженностью 35,4007 км.</t>
  </si>
  <si>
    <t>Томская область, Первомайский район, с.Комсомольск</t>
  </si>
  <si>
    <t>Земельный участок для эксплуатации и обслуживания воздушной линии электропередачи 10 кВ (диспетчерское наименование Л-16) с кадастровым номером 70:12:0000000:146, площадью 109 кв.м.</t>
  </si>
  <si>
    <t>Томская область, Первомайский район, с.Комсомольск - п.Францево</t>
  </si>
  <si>
    <t>Земельный участок для эксплуатации и обслуживания воздушной линии электропередачи 10 кВ (диспетчерское наименование Л-16) с кадастровым номером 70:12:0200038:275, площадью 1841 кв.м.</t>
  </si>
  <si>
    <t>Томская область, Первомайский район, п.Францево</t>
  </si>
  <si>
    <t>Земельный участок для эксплуатации и обслуживания воздушной линии электропередачи 10 кВ (диспетчерское наименование Л-16) с кадастровым номером 70:12:0200035:69, площадью 46 кв.м.</t>
  </si>
  <si>
    <t>Томская область, Первомайский район, с. Комсомольск, ул. Железнодорожная, ул. Причулымская, ул. Первомайская</t>
  </si>
  <si>
    <t>Земельный участок для эксплуатации и обслуживания  воздушной линии электропередачи 10 кВ (диспетчерское наименование  Л-2) с кадастровым номером 70:12:0000000:136, площадью 442 кв.м.</t>
  </si>
  <si>
    <t>Томская область, Первомайский район, с. Комсомольск</t>
  </si>
  <si>
    <t>Томская область, Первомайский район, с.Первомайское, ул.Гончарова, 16</t>
  </si>
  <si>
    <t xml:space="preserve">Нежилое одноэтажное здание (гараж), 739,4 кв.м.
</t>
  </si>
  <si>
    <t>Томская область, Первомайский район, с.Первомайское, ул.Гончарова, 16/1</t>
  </si>
  <si>
    <t>земельный участок с кадастровым номером 70:12:0203002:1263 площадью 6579 кв.м.</t>
  </si>
  <si>
    <t>Земельный участок для эксплуатации и обслуживания  воздушной линии электропередачи 10 кВ (диспетчерское наименование  Л-4) с кадастровым номером 70:12:0000000:135, площадью 346 кв.м.</t>
  </si>
  <si>
    <t>Томская область, Первомайский район, д. Балагачево</t>
  </si>
  <si>
    <t>Земельный участок для эксплуатации и обслуживания  воздушной линии электропередачи 10 кВ (диспетчерское наименование  СГ-4) с кадастровым номером 70:12:0200037:84, площадью 13 кв.м.</t>
  </si>
  <si>
    <t>Сооружение- Трансформаторные подстанции 10/0,4 кВ 
(диспетчерские наименования СГ-4-7, Л-2-11, Л-2-12, Л-2-14, Л-4-6, Л-4-8, Л-4-9, Л-4-10, Л-14-1, Л-16-1) с линиями электропередачи 0,4 кВ протяженностью 36,7089 км.</t>
  </si>
  <si>
    <t>земельный участок с кадастровым номером 70:12:0203001:128 площадью 5066,84 кв.м.</t>
  </si>
  <si>
    <t>земельный участок с кадастровым номером 70:12:0201002:448 площадью 192,78 кв.м.</t>
  </si>
  <si>
    <t>Томская область, Первомайский район, с.Комсомольск, ул.Рабочая, ул. Причулымская, ул. Гагарина, ул. Октябрьская, ул. Причулымская</t>
  </si>
  <si>
    <t>Земельный участок для эксплуатации и обслуживания трансформаторной подстанции 10/0,4 кВ  (диспетчерское наименование Л-2-14) с отходящими воздушными линиями электропередачи 0,4 кВ (диспетчерское наименование ф-1,ф-2,ф-3,ф-4) с кадастровым номером 70:12:0000000:142, площадью 595 кв.м.</t>
  </si>
  <si>
    <t>Томская область, Первомайский район, д.Балагачево</t>
  </si>
  <si>
    <t>Земельный участок для эксплуатации и обслуживания трансформаторной подстанции 10/0,4 кВ  (диспетчерское наименование СГ-4-7) с отходящими воздушными линиями электропередачи 0,4 кВ (диспетчерское наименование ф-1,ф-2) с кадастровым номером 70:12:0200037:94, площадью 74 кв.м.</t>
  </si>
  <si>
    <t>Томская область, Первомайский район, с.Комсомольск, ул. Комсомольская</t>
  </si>
  <si>
    <t>Земельный участок для эксплуатации и обслуживания трансформаторной подстанции 10/0,4 кВ  (диспетчерское наименование Л-4-8) с отходящими воздушными линиями электропередачи 0,4 кВ (диспетчерское наименование ф-2,ф-3) с кадастровым номером 70:12:0202002:454, площадью 392 кв.м.</t>
  </si>
  <si>
    <t>Томская область, Первомайский район, с.Комсомольск, ул. Клубная, ул. Школьная, ул. Мира, ул. Трактовая</t>
  </si>
  <si>
    <t>Томская область, Первомайский район, п.Францево, ул.Школьная, ул. Таёжная, ул. Клубная</t>
  </si>
  <si>
    <t xml:space="preserve">Земельный участок для эксплуатации и обслуживания трансформаторной подстанции 10/0,4 кВ  (диспетчерское наименование Л-16-1) с отходящими воздушными линиями электропередачи 0,4 кВ (диспетчерское наименование ф-1,ф-2) с кадастровым номером 70:12:0200035:68, площадью 420 кв.м. </t>
  </si>
  <si>
    <t>Томская область, Первомайский район, д. Тазырбак, ул. Таежная, ул. Лесная, ул. Мира, ул. Нагорная, пер. Лесной</t>
  </si>
  <si>
    <t>Земельный участок для эксплуатации и обслуживания трансформаторной подстанции 10/0,4 кВ  (диспетчерское наименование СГ-4-7) с отходящими воздушными линиями электропередачи 0,4 кВ (диспетчерское наименование ф-1,ф-2) с кадасторвым номером 70:12:0200028:66, площадью 267 кв.м.</t>
  </si>
  <si>
    <t>Томская область, Первомайский район, с.Комсомольск, ул. Рабочая, ул. Советская, ул. Гагарина, ул. Октябрьская, ул. Луговая, ул. Причулымская, ул. Первомайская</t>
  </si>
  <si>
    <t xml:space="preserve">Земельный участок для эксплуатации и обслуживания трансформаторной подстанции 10/0,4 кВ  (диспетчерское наименование Л-2-12) с отходящими воздушными линиями электропередачи 0,4 кВ (диспетчерское наименование ф-1,ф-2,ф-3) с кадастровым номером 70:12:0202001:625, площадью 601 кв.м. </t>
  </si>
  <si>
    <t xml:space="preserve">Земельный участок для эксплуатации и обслуживания трансформаторной подстанции 10/0,4 кВ  (диспетчерское наименование СГ-4-7) с отходящими воздушными линиями электропередачи 0,4 кВ (диспетчерское наименование ф-1,ф-2) с кадастровым номером 70:12:0200001:77, площадью 514 кв.м. </t>
  </si>
  <si>
    <t>Томская область, Первомайский район, с.Комсомольск, ул. Садовая, ул. Первомайская, ул. Крайняя, ул. Железнодорожная</t>
  </si>
  <si>
    <t>Земельный участок для эксплуатации и обслуживания трансформаторной подстанции 10/0,4 кВ  (диспетчерское наименование Л-4-6) с отходящими воздушными линиями электропередачи 0,4 кВ (диспетчерское наименование ф-1,ф-2,ф-3) с кадастровым номером 70:12:0000000:143, площадью 556 кв.м.</t>
  </si>
  <si>
    <t>Томская область, Первомайский район, с.Комсомольск, ул. Железнодорожная, ул. Причулымская, ул. Мира</t>
  </si>
  <si>
    <t>Земельный участок для эксплуатации и обслуживания трансформаторной подстанции 10/0,4 кВ  (диспетчерское наименование Л-2-11) с отходящими воздушными линиями электропередачи 0,4 кВ (диспетчерское наименование ф-1) с кадастровым номером 70:12:0000000:144, площадью 277 кв.м.</t>
  </si>
  <si>
    <t>Томская область, Первомайский район, с.Комсомольск, ул. Железнодорожная, ул. Трактовая, пер. Почтовый</t>
  </si>
  <si>
    <t>Земельный участок для эксплуатации и обслуживания воздушной  ЛЭП 10 кВ (диспетчерское наименование НМ-3) с кадастровым номером 70:12:0200022:18, площадью 230 кв.м</t>
  </si>
  <si>
    <t>Земельный участок для эксплуатации и обслуживания трансформаторной подстанции 10/0,4 кВ  (диспетчерское наименование Л-4-10) с отходящими воздушными линиями электропередачи 0,4 кВ (диспетчерское наименование ф-1,ф-2) с кадастровым номером 70:12:0000000:137, площадью 336 кв.м.</t>
  </si>
  <si>
    <t>Томская область, Первомайский район, ст. Балагачево, ул. Вокзальная</t>
  </si>
  <si>
    <t>Земельный участок для эксплуатации и обслуживания  воздушной линии электропередачи 0,4 кВ (диспетчерское наименование ф-2) от трансформаторной подстанции 10/0,4 кВ (диспетчерское наименование Л-14-1) с кадастровым номером 70:12:0000000:138, площадью 278 кв.м.</t>
  </si>
  <si>
    <t>Томская область, 
Первомайский район (Улу-Юльское сельское поселение)</t>
  </si>
  <si>
    <t>Сооружение- трансформаторные подстанции 10/0,4 кВ 
(диспетчерские наименования У-1-1, У-1-3, У-1-4, У-1-5, У-1-6, У-2-2, У-4-4, У-4-5, У-4-6, У-4-7, У-6-2) с линиями электропередачи 0,4 кВ протяженностью 29,8456 км.</t>
  </si>
  <si>
    <t>п. Аргат-Юл</t>
  </si>
  <si>
    <t>Земельный участок для эксплуатации и обслуживания трансформаторной подстанции 10/0,4 кВ (диспетчерское наименование У-6-2) с отходящими воздушными линиями электропередачи 0,4 кВ (диспетчерское наименование ф-1,ф-2) с кадастровым номером 70:12:0100003:0004, площадью 773 кв.м.</t>
  </si>
  <si>
    <t>Томская область, Первомайский район, пос. Совхозный</t>
  </si>
  <si>
    <t>Земельный участок для эксплуатации и обслуживания трансформаторной подстанции 10/0,4 кВ (диспетчерское наименование У-4-7) с отходящими воздушными линиями электропередачи 0,4 кВ (диспетчерское наименование ф-1,ф-2,ф-3) с кадастровым номером 70:12:0100004:13, площадью 32 кв.м.</t>
  </si>
  <si>
    <t>Томская область, Первомайский район, п.Улу-Юл, ул. Энтузиастов, ул. Пролетарская</t>
  </si>
  <si>
    <t>Земельный участок для эксплуатации и обслуживания трансформаторной подстанции 10/0,4 кВ (диспетчерское наименование У-1-1) с отходящими воздушными линиями электропередачи 0,4 кВ (диспетчерское наименование ф-1,ф-2) с кадастровым номером 70:12:0101001:267, площадью 177 кв.м.</t>
  </si>
  <si>
    <t>Томская область, Первомайский район, п.Улу-Юл, ул.Комарова, ул. Советская</t>
  </si>
  <si>
    <t>Томская область, Первомайский район, п.Улу-Юл, ул.Пролетарская, ул.50 лет Победы, ул.Гагарина, ул.Комарова, ул.Крайняя, пер.Зеленый,пер.Терешковой</t>
  </si>
  <si>
    <t>Земельный участок для эксплуатации и обслуживания трансформаторной подстанции 10/0,4 кВ (диспетчерское наименование У-1-4) с отходящими воздушными  линиями электропередачи  0,4 кВ (диспетчерское наименование ф-1,ф-2,ф-3) с кадастровым номером 70:12:0000000:151, площадью 578 кв.м.</t>
  </si>
  <si>
    <t>Томская область, Первомайский район, п.Улу-Юл, ул.Гагарина, ул.Комарова, ул.Крайняя, ул.Юбилейная, ул. Железнодорожная, ул. Советская, пер. Молодежный</t>
  </si>
  <si>
    <t>Земельный участок для эксплуатации и обслуживания трансформаторной подстанции 10/0,4 кВ (диспетчерское наименование У-1-5) с отходящими воздушными  линиями электропередачи  0,4 кВ (диспетчерское наименование ф-1,ф-2,ф-3) с кадастровым номером 70:12:0101002:285, площадью 575, кв.м.</t>
  </si>
  <si>
    <t>Земельный участок для эксплуатации и обслуживания трансформаторной подстанции 10/0,4 кВ (диспетчерское наименование У-1-6) с отходящими воздушными  линиями электропередачи  0,4 кВ (диспетчерское наименование ф-1,ф-2) с кадастровым номером 70:12:0100007:26, площадью 16 кв.м.</t>
  </si>
  <si>
    <t xml:space="preserve">Томская область, Первомайский  район, п. Улу-Юл, ул. Железнодорожная, </t>
  </si>
  <si>
    <t>Земельный участок для эксплуатации и обслуживания трансформаторной подстанции 10/0,4 кВ (диспетчерское наименование У-1-6) с отходящими воздушными  линиями электропередачи  0,4 кВ (диспетчерское наименование ф-1,ф-2) с кадастровым номером 70:12:0101001:263, площадью 322 кв.м.</t>
  </si>
  <si>
    <t>Томская область, Первомайский район, п. Улу-Юл,  ул. Железнодорожная, ул. Советская, ул. 50 лет Октября</t>
  </si>
  <si>
    <t>Земельный участок для эксплуатации и обслуживания трансформаторной подстанции 10/0,4 кВ (диспетчерское наименование У-2-2) с отходящими воздушными  линиями электропередачи  0,4 кВ (диспетчерское наименование ф-1,ф-2) с кадастровым номером 70:12:0000000:150, площадью 170 кв.м.</t>
  </si>
  <si>
    <t>Томская область, Первомайский район, с.Альмяково, улицы Советская, Береговая, Пионерская</t>
  </si>
  <si>
    <t>Земельный участок для эксплуатации и обслуживания трансформаторной подстанции 10/0,4 кВ (диспетчерское наименование У-4-5) с отходящими воздушными  линиями электропередачи  0,4 кВ (диспетчерское наименование ф-1,ф-2,ф-3) с кадастровым номером 70:12:0100001:221, площадью 597 кв.м.</t>
  </si>
  <si>
    <t>Томская область, Первомайский район, с.Альмяково, улицы Советская, Садовая, Мира, Лесная</t>
  </si>
  <si>
    <t>Земельный участок для эксплуатации и обслуживания трансформаторной подстанции 10/0,4 кВ (диспетчерское наименование У-4-4) с отходящими воздушными  линиями электропередачи  0,4 кВ (диспетчерское наименование ф-1,ф-2,ф-3) с кадастровым номером 70:12:0100001:222, площадью 487 кв.м.</t>
  </si>
  <si>
    <t xml:space="preserve">Томская область, Первомайский район, с. Апсагачево, улицы: Центральная, Береговая </t>
  </si>
  <si>
    <t>Земельный участок для эксплуатации и обслуживания трансформаторной подстанции 10/0,4 кВ  (диспетчерское наименование Л-4-9) с отходящими воздушными линиями электропередачи 0,4 кВ (диспетчерское наименование ф-2,ф-3) с кадастровым номером 70:12:0000000:145, площадью 437 кв.м.</t>
  </si>
  <si>
    <t>Земельный участок для эксплуатации и обслуживания трансформаторной подстанции 10/0,4 кВ (диспетчерское наименование У-4-7) с отходящими воздушными  линиями электропередачи  0,4 кВ (диспетчерское наименование ф-1,ф-2,ф-3) с кадастровым номером 70:12:0100002:114, площадью 319 кв.м.</t>
  </si>
  <si>
    <t>Томская область, Первомайский район, с. Апсагачево, ул.Центральная</t>
  </si>
  <si>
    <t>для эксплуатации и обслуживания трансформаторной подстанции 10/0,4 кВ (диспетчерское наименование У-4-6) с отходящими воздушными  линиями электропередачи  0,4 кВ (диспетчерское наименование ф-1,ф-2) с кадастровым номером 70:12:0100002:5, площадью 203 кв.м.</t>
  </si>
  <si>
    <t>Сооружение- воздушные линии электропередачи 10 кВ (диспетчерское наименование У-1, У-2, У-4, У-6) протяженностью 56,3683 км.</t>
  </si>
  <si>
    <t>Томская область, Первомайский район, п.Улу-Юл</t>
  </si>
  <si>
    <t xml:space="preserve">Земельный участок для эксплуатации и обслуживания воздушной линии электропередачи 10 кВ (диспетчерское наименование У-1) с кадастровым номером 70:12:0000000:7, площадью 418 кв.м. </t>
  </si>
  <si>
    <t>Томская область, Первомайский район, п.Улу-Юл, улицы: Железнодорожная, 50 лет Октября</t>
  </si>
  <si>
    <t>Земельный участок для эксплуатации и обслуживания воздушной линии электропередачи 10 кВ (диспетчерское наименование У-2) с кадастровым номером 70:12:0101002:275, площадью 40 кв.м.</t>
  </si>
  <si>
    <t>Томская область, Первомайский район, п.Улу-Юл, Альмяково, Апсагачево</t>
  </si>
  <si>
    <t>Земельный участок для эксплуатации и обслуживания воздушной линии электропередачи 10 кВ (диспетчерское наименование У-4) с кадастровым номером 70:12:0100001:228, площадью 207 кв.м.</t>
  </si>
  <si>
    <t>Земельный участок для эксплуатации и обслуживания воздушной линии электропередачи 10 кВ (диспетчерское наименование У-4) с кадастровым номером 70:12:0100002:115, площадью 122 кв.м.</t>
  </si>
  <si>
    <t>Земельный участок для эксплуатации и обслуживания воздушной линии электропередачи 10 кВ (диспетчерское наименование У-4) с кадастровым номером 70:12:0000000:154, площадью 1172 кв.м.</t>
  </si>
  <si>
    <t>Земельный участок для эксплуатации и обслуживания воздушной линии электропередачи 10 кВ (диспетчерское наименование У-6) с кадастровым номером 70:12:0101001:268, площадью 4 кв.м.</t>
  </si>
  <si>
    <t>Томская область, Первомайский район, п.Аргат-Юл</t>
  </si>
  <si>
    <t>Земельный участок для эксплуатации и обслуживания воздушной линии электропередачи 10 кВ (диспетчерское наименование У-6) с кадастровым номером 70:12:0100003:184, площадью 24 кв.м.</t>
  </si>
  <si>
    <t>Томская область, Первомайский район, п.Улу-Юл-п.Аргат-Юл</t>
  </si>
  <si>
    <t>Земельный участок для эксплуатации и обслуживания воздушной линии электропередачи 10 кВ (диспетчерское наименование У-6) с кадастровым номером 70:12:0100007:27, площадью 1613, кв.м.</t>
  </si>
  <si>
    <t>Томская область, 
Первомайский район (Куяновское сельское поселение)</t>
  </si>
  <si>
    <t>Сооружение - трансформаторные подстанции 10/0,4 кВ (диспетчерские наименования КУ-5-1, КУ-5-3, КУ-11-14) с линиями электропередачи 0,4 кВ протяженностью 1,9693 км.</t>
  </si>
  <si>
    <t>Томская область, Первомайский район, с. Куяново</t>
  </si>
  <si>
    <t>Земельный участок для эксплуатации и 
обслуживания трансформаторной подстанции 10/0,4 кВ (диспетчерское наименование КУ-5-1) с отходящими воздушными линиями  электропередачи 0,4 кВ (диспетчерское наименование ф-1,ф-2) с кадастровым номером 70:12:0200014:256, площадью 319 кв.м.</t>
  </si>
  <si>
    <t>Томская область, Первомайский район, д.Калмаки, ул. Центральная, 14/2</t>
  </si>
  <si>
    <t>Земельный участок для эксплуатации и 
обслуживания трансформаторной подстанции 10/0,4 кВ (диспетчерское наименование КУ-5-3) с кадастровым номером 70:12:0200010:127, площадью 20 кв.м.</t>
  </si>
  <si>
    <t>Томская область, Первомайский район, д.Уйданово, ул. Центральная, 37/3</t>
  </si>
  <si>
    <t>Земельный участок для эксплуатации и 
обслуживания трансформаторной подстанции 10/0,4 кВ (диспетчерское наименование КУ-11-14) с кадастровым номером 70:12:0200033:105, площадью 31 кв.м.</t>
  </si>
  <si>
    <t>Томская область, 
Первомайский район, п.Узень (Сергеевское сельское поселение)</t>
  </si>
  <si>
    <t>Сооружение - воздушная линия электропередачи 10 кВ 
(диспетчерское наименование СГ-8) протяженностью 1,2039 км.</t>
  </si>
  <si>
    <t>п. Узень</t>
  </si>
  <si>
    <t>Земельный участок для эксплуатации и обслуживания  воздушной ЛЭП 10 кВ (диспетчерское наименование СГ-8) с кадастровым номером 70:12:0200032:95, площадью 57 кв.м.</t>
  </si>
  <si>
    <t>Земельный участок для эксплуатации и обслуживания воздушной ЛЭП 10 кВ (диспетчерское наименование СГ-8) с кадастровым номером 70:12:0200038:272, площадью 53 кв.м.</t>
  </si>
  <si>
    <t>Томская область, 
Первомайский район (Сергеевское сельское поселение)</t>
  </si>
  <si>
    <t>Сооружение - трансформаторные подстанции 10/0,4 кВ
 (диспетчерские наименования СГ-4-11, СГ-7-4, СГ-8-3, СГ-8-4, СГ-8-9, СГ-8-12) с линиями электропередачи 0,4 кВ протяженностью 5,88 км.</t>
  </si>
  <si>
    <t>с. Сергеево, ул. Больничная, ул. Полевая</t>
  </si>
  <si>
    <t>Земельный участок для эксплуатации и обслуживания трансформаторной подстанции 10/0,4 кВ (диспетчерское наименование СГ-4-11) с отходящими воздушными линиями электропередачи 0,4 кВ (диспетчерское наименование ф-1,ф-2) с кадастровым номером 70:12:0000000:139, площадью 121 кв.м.</t>
  </si>
  <si>
    <t>с. Сергеево, ул. Новая, ул. Коммунальная, ул. Полевая</t>
  </si>
  <si>
    <t>Земельный участок для эксплуатации и обслуживания трансформаторной подстанции 10/0,4 кВ (диспетчерское наименование СГ-7-4) с отходящими воздушными линиями электропередачи 0,4 кВ (диспетчерское наименование ф-1,ф-2,ф-3) с кадастровым номером 70:120200027:403, площадью 357 кв.м.</t>
  </si>
  <si>
    <t>с. Сергеево, ул. Набережная, ул. Заводская, ул. Лесная</t>
  </si>
  <si>
    <t>Земельный участок для эксплуатации и обслуживания трансформаторной подстанции 10/0,4 кВ (диспетчерское наименование СГ-8-3) с отходящими воздушными линиями электропередачи 0,4 кВ (диспетчерское наименование ф-1,ф-2) с кадастровым номером 70:12:0200027:414, площадью 344 кв.м.</t>
  </si>
  <si>
    <t>ст. Сахалинка</t>
  </si>
  <si>
    <t>Земельный участок для эксплуатации и обслуживания  воздушной линии электропередачи 0,4 кВ  (диспетчерское наименование ф-2) от трансформаторной подстанции  10/0,4 кВ (диспетчерское наименование СГ-8-4) с кадастровым номером 70:12:0200025:36, площадью 154 кв.м.</t>
  </si>
  <si>
    <t>п. Узень, 73</t>
  </si>
  <si>
    <t>Земельный участок для эксплуатации и обслуживания трансформаторной подстанции 10/0,4 кВ (диспетчерское наименование СГ-8-9) с кадастровым номером 70:12:0200032:96, площадью 66 кв.м.</t>
  </si>
  <si>
    <t>п. Узень, 26а</t>
  </si>
  <si>
    <t>Земельный участок для эксплуатации и обслуживания трансформаторной подстанции 10/0,4 кВ (диспетчерское наименование СГ-8-12) с кадастровым номером 70:12:0200032:97, площадью 21 кв.м.</t>
  </si>
  <si>
    <t>Земельный участок для эксплуатации и обслуживания трансформаторной подстанции 10/0,4 кВ (диспетчерское наименование У-1-3) с отходящими воздушными  линиями электропередачи  0,4 кВ (диспетчерское наименование ф-1,ф-2,ф-3) с кадастровым номером70:12:0101001:269, площадью 261 кв.м.</t>
  </si>
  <si>
    <t>Итого</t>
  </si>
  <si>
    <t>Планируемые доходы в бюджет Первомайского района ( руб.)</t>
  </si>
  <si>
    <t xml:space="preserve">Приложение  № 18       </t>
  </si>
  <si>
    <t xml:space="preserve"> ПРОГРАММА ПРИВАТИЗАЦИИ (ПРОДАЖИ)
МУНИЦИПАЛЬНОГО ИМУЩЕСТВА ПЕРВОМАЙСКОГО РАЙОНА НА 2012 ГОД.</t>
  </si>
  <si>
    <t>№
п/п</t>
  </si>
  <si>
    <t>Наименование приватизируемого имущества</t>
  </si>
  <si>
    <t>Местонахождение</t>
  </si>
  <si>
    <t>Сведения об особых условиях приватизации</t>
  </si>
  <si>
    <t xml:space="preserve">Нежилое одноэтажное здание (гараж), 1690 кв.м.
</t>
  </si>
  <si>
    <t xml:space="preserve">с. Первомайское, ул. Больничная, 32/5
</t>
  </si>
  <si>
    <t>аукцион</t>
  </si>
  <si>
    <t>Нежилое двухэтажноее здание, 554,9 кв.м.</t>
  </si>
  <si>
    <t>п.Беляй, ул.Островского, 1</t>
  </si>
  <si>
    <t>посредством публичного предложения</t>
  </si>
  <si>
    <t>земельный участок с кадастровым номером: 70:12:0201002:0447, площадью 1373,25 кв.м.</t>
  </si>
  <si>
    <t xml:space="preserve">Нежилое одноэтажное здание, 586,2 кв.м.
</t>
  </si>
  <si>
    <t>п.Улу-Юл, ул.Пролетарская, 40</t>
  </si>
  <si>
    <t>Земельный участок с кадастровым номером 70:12:0101001:0249 площадью 4488 кв.м</t>
  </si>
  <si>
    <t>Томская область, 
Первомайский район, п.Орехово</t>
  </si>
  <si>
    <t>п. Орехово, ул. Ленина, 
ул.Центральная, 
ул. Советская, ул. Мира</t>
  </si>
  <si>
    <t>Земельный участок для эксплуатации и обслуживания трансформаторной подстанции 10/0,4 кВ (диспетчерское наименование НМ-3-5) с отходящими воздушными линиями электропередачи0,4 кВ (диспетчерское наименование ф-1, ф-2, ф-3) с кадастровым номером 70:12:0200022:16, площадью 504 кв.м</t>
  </si>
  <si>
    <t>п. Орехово,ул. Кооперативная, ул. Коммунистическая</t>
  </si>
  <si>
    <t>Земельный участок для эксплуатации и обслуживания трансформаторной подстанции 10/0,4 кВ (диспетчерское наименование НМ-3-3) с отходящими воздушными линиями электропередачи0,4 кВ (диспетчерское наименование ф-1,ф-2) с кадастровым номером 70:12:0200022:439, площадью 197 кв.м</t>
  </si>
  <si>
    <t>п. Орехово,ул. Трактовая, ул. Труда</t>
  </si>
  <si>
    <t>п. Орехово,ул. Лесная, ул. Заречная, ул. Трактовая</t>
  </si>
  <si>
    <t>п. Орехово,ул. Лесная, ул. Новая</t>
  </si>
  <si>
    <t>Земельный участок для эксплуатации и обслуживания трансформаторной подстанции 10/0,4 кВ (диспетчерское наименование НМ-3-4) с отходящими воздушными линиями электропередачи 0,4 кВ (диспетчерское наименование ф-1,ф-2, ф-3) с кадастровым номером 70:12:0200022:438, площадью 411 кв.м</t>
  </si>
  <si>
    <t>Земельный участок для эксплуатации и обслуживания трансформаторной подстанции 10/0,4 кВ (диспетчерское наименование НМ-3-6) с отходящими воздушными линиями электропередачи 0,4 кВ (диспетчерское наименование ф-1,ф-2) с кадастровым номером 70:12:0200022:437, площадью 377 кв.м</t>
  </si>
  <si>
    <t>Земельный участок для эксплуатации и обслуживания трансформаторной подстанции 10/0,4 кВ (диспетчерское наименование НМ-3-7) с отходящими воздушными линиями электропередачи 0,4 кВ (диспетчерское наименование ф-1,ф-2) с кадастровым номером 70:12:0200022:440, площадью 154 кв.м</t>
  </si>
  <si>
    <t>Томская область, Первомайский район
п.Орехово,
 ул.Трактовая, ул.Ленина, ул.Мира, ул.Советская, ул.Центральная</t>
  </si>
  <si>
    <t>п. Орехово</t>
  </si>
  <si>
    <t>Томская область, 
Первомайский район (Первомайское сельское поселение)</t>
  </si>
  <si>
    <t>Томская область, Первомайский район, от мостового перехода р.Чулым к п. Борисова Гора на п. Майский до поворота на д. Ломовицк-2 по автодороге Первомайское-Комсомольск, нижний склад</t>
  </si>
  <si>
    <t>Земельный участок для эксплуатации и обслуживания воздушной линии электропередачи 10 кВ (диспетчерское наименование П-12) с кадастровым номером 70:12:0000000:10, площадью 58 кв.м.</t>
  </si>
  <si>
    <t>Томская область, Первомайский район, с. Первомайское, ул. Усть-Куендат-ул.Карла Маркса-пер.Молодежный-ул.Ленинская-ул.Коммунистическая-ул.Советская-ул.Юбилейная-ул.Новая-ул.Гончарова-ул.Ленинская-ул.Дорожная-ул.Ленинская-ул.Кооперативная-ул.Троицкая</t>
  </si>
  <si>
    <t>Земельный участок для эксплуатации и обслуживания воздушной линии электропередачи 10 кВ (диспетчерское наименование П-1) с кадастровым номером 70:12:0000000:11, площадью 833 кв.м.</t>
  </si>
  <si>
    <t>Томская область, Первомайский район, с. Первомайское, ул. Комсомольска-пер.Электрический-ул.Ленинская-ул.Гончарова-ул.Северная-ул.Дальняя-ул.Больничная-ул.Трактовая-ул.Новая-ул.Полевая-ул.Коммунальная-пер.Первомайский-ул.Больничная-ул.Карла Маркса-ул.Усть-Куендат</t>
  </si>
  <si>
    <t>Земельный участок для эксплуатации и обслуживания воздушной линии электропередачи 10 кВ (диспетчерское наименование П-10) с кадастровым номером 70:12:0000000:158, площадью 859 кв.м.</t>
  </si>
  <si>
    <t>Земельный участок для эксплуатации и обслуживания воздушной линии электропередачи 10 кВ (диспетчерское наименование П-12) с кадастровым номером 70:12:0200038:279, площадью 670 кв.м.</t>
  </si>
  <si>
    <t>Земельный участок для эксплуатации и обслуживания воздушной линии электропередачи 10 кВ (диспетчерское наименование П-12) с кадастровым номером 70:12:0200018:78, площадью 99 кв.м.</t>
  </si>
  <si>
    <t>Томская область, Первомайский район, п. Беляй</t>
  </si>
  <si>
    <t>Земельный участок для эксплуатации и обслуживания воздушной линии электропередачи 10 кВ (диспетчерское наименование П-3) с кадастровым номером 70:12:0000000:140, площадью 396 кв.м.</t>
  </si>
  <si>
    <t>Томская область, Первомайский район, с. Первомайское, ул. Дачная-ул.Дорожная-ул.Ленинская-ул.Колхозная-ул.Кооперативная</t>
  </si>
  <si>
    <t xml:space="preserve">Земельный участок для эксплуатации и обслуживания  трансформаторной подстанции 10/0,4 кВ (диспетчерское наименование П-1-1) с отходящими воздушными линиями электропередачи 0,4 кВ (диспетчерское наименование ф-1,ф-2,ф-3,ф-4) с кадастровым номером 70:12:0000000:3, площадью 508 кв.м. </t>
  </si>
  <si>
    <t>Томская область, Первомайский район, п. Борисова Гора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</si>
</sst>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&quot;р.&quot;"/>
    <numFmt numFmtId="171" formatCode="#,##0.00_р_."/>
  </numFmts>
  <fonts count="2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4" fillId="0" borderId="10" xfId="53" applyFont="1" applyFill="1" applyBorder="1" applyAlignment="1">
      <alignment wrapText="1"/>
      <protection/>
    </xf>
    <xf numFmtId="0" fontId="4" fillId="0" borderId="10" xfId="53" applyFont="1" applyFill="1" applyBorder="1" applyAlignment="1">
      <alignment vertical="center" wrapText="1"/>
      <protection/>
    </xf>
    <xf numFmtId="0" fontId="4" fillId="0" borderId="11" xfId="53" applyFont="1" applyFill="1" applyBorder="1" applyAlignment="1">
      <alignment wrapText="1"/>
      <protection/>
    </xf>
    <xf numFmtId="0" fontId="4" fillId="0" borderId="12" xfId="0" applyFont="1" applyFill="1" applyBorder="1" applyAlignment="1">
      <alignment wrapText="1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4" fontId="23" fillId="0" borderId="10" xfId="0" applyNumberFormat="1" applyFont="1" applyBorder="1" applyAlignment="1">
      <alignment horizontal="center"/>
    </xf>
    <xf numFmtId="0" fontId="23" fillId="0" borderId="11" xfId="0" applyFont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171" fontId="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4" fontId="23" fillId="2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4" fontId="23" fillId="0" borderId="12" xfId="0" applyNumberFormat="1" applyFont="1" applyBorder="1" applyAlignment="1">
      <alignment horizontal="center"/>
    </xf>
    <xf numFmtId="4" fontId="23" fillId="0" borderId="11" xfId="0" applyNumberFormat="1" applyFont="1" applyBorder="1" applyAlignment="1">
      <alignment horizontal="center"/>
    </xf>
    <xf numFmtId="4" fontId="23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Alignment="1">
      <alignment horizontal="right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2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писок ВЛ и Т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="87" zoomScaleNormal="87" workbookViewId="0" topLeftCell="A118">
      <selection activeCell="B138" sqref="B138"/>
    </sheetView>
  </sheetViews>
  <sheetFormatPr defaultColWidth="9.00390625" defaultRowHeight="12.75"/>
  <cols>
    <col min="1" max="1" width="5.00390625" style="19" customWidth="1"/>
    <col min="2" max="2" width="49.375" style="19" customWidth="1"/>
    <col min="3" max="3" width="20.875" style="19" customWidth="1"/>
    <col min="4" max="4" width="15.25390625" style="31" customWidth="1"/>
    <col min="5" max="5" width="13.875" style="19" customWidth="1"/>
    <col min="6" max="6" width="17.625" style="0" customWidth="1"/>
  </cols>
  <sheetData>
    <row r="1" spans="1:14" ht="12.75" customHeight="1">
      <c r="A1" s="54" t="s">
        <v>193</v>
      </c>
      <c r="B1" s="54"/>
      <c r="C1" s="54"/>
      <c r="D1" s="54"/>
      <c r="E1" s="54"/>
      <c r="F1" s="1"/>
      <c r="G1" s="1"/>
      <c r="H1" s="1"/>
      <c r="I1" s="1"/>
      <c r="J1" s="1"/>
      <c r="K1" s="1"/>
      <c r="L1" s="1"/>
      <c r="M1" s="1"/>
      <c r="N1" s="1"/>
    </row>
    <row r="2" spans="1:14" ht="42.75" customHeight="1">
      <c r="A2" s="53" t="s">
        <v>41</v>
      </c>
      <c r="B2" s="53"/>
      <c r="C2" s="53"/>
      <c r="D2" s="53"/>
      <c r="E2" s="53"/>
      <c r="F2" s="1"/>
      <c r="G2" s="1"/>
      <c r="H2" s="1"/>
      <c r="I2" s="1"/>
      <c r="J2" s="1"/>
      <c r="K2" s="1"/>
      <c r="L2" s="1"/>
      <c r="M2" s="1"/>
      <c r="N2" s="1"/>
    </row>
    <row r="3" spans="1:14" ht="30.75" customHeight="1">
      <c r="A3" s="57" t="s">
        <v>194</v>
      </c>
      <c r="B3" s="58"/>
      <c r="C3" s="58"/>
      <c r="D3" s="58"/>
      <c r="E3" s="58"/>
      <c r="F3" s="2"/>
      <c r="G3" s="2"/>
      <c r="H3" s="2"/>
      <c r="I3" s="2"/>
      <c r="J3" s="2"/>
      <c r="K3" s="2"/>
      <c r="L3" s="2"/>
      <c r="M3" s="2"/>
      <c r="N3" s="2"/>
    </row>
    <row r="5" spans="1:5" ht="57.75" customHeight="1">
      <c r="A5" s="3" t="s">
        <v>195</v>
      </c>
      <c r="B5" s="4" t="s">
        <v>196</v>
      </c>
      <c r="C5" s="4" t="s">
        <v>197</v>
      </c>
      <c r="D5" s="4" t="s">
        <v>192</v>
      </c>
      <c r="E5" s="5" t="s">
        <v>198</v>
      </c>
    </row>
    <row r="6" spans="1:5" ht="27" customHeight="1">
      <c r="A6" s="48">
        <v>1</v>
      </c>
      <c r="B6" s="6" t="s">
        <v>199</v>
      </c>
      <c r="C6" s="48" t="s">
        <v>200</v>
      </c>
      <c r="D6" s="21">
        <f>974100/2</f>
        <v>487050</v>
      </c>
      <c r="E6" s="55" t="s">
        <v>204</v>
      </c>
    </row>
    <row r="7" spans="1:5" ht="27" customHeight="1">
      <c r="A7" s="50"/>
      <c r="B7" s="6" t="s">
        <v>97</v>
      </c>
      <c r="C7" s="50"/>
      <c r="D7" s="21">
        <f>66800/2</f>
        <v>33400</v>
      </c>
      <c r="E7" s="56"/>
    </row>
    <row r="8" spans="1:5" ht="27" customHeight="1">
      <c r="A8" s="48">
        <v>2</v>
      </c>
      <c r="B8" s="6" t="s">
        <v>202</v>
      </c>
      <c r="C8" s="48" t="s">
        <v>203</v>
      </c>
      <c r="D8" s="8">
        <v>322200</v>
      </c>
      <c r="E8" s="51" t="s">
        <v>204</v>
      </c>
    </row>
    <row r="9" spans="1:5" ht="27" customHeight="1">
      <c r="A9" s="50"/>
      <c r="B9" s="6" t="s">
        <v>205</v>
      </c>
      <c r="C9" s="50"/>
      <c r="D9" s="7">
        <v>20200</v>
      </c>
      <c r="E9" s="52"/>
    </row>
    <row r="10" spans="1:5" ht="27" customHeight="1">
      <c r="A10" s="48">
        <v>3</v>
      </c>
      <c r="B10" s="6" t="s">
        <v>206</v>
      </c>
      <c r="C10" s="48" t="s">
        <v>207</v>
      </c>
      <c r="D10" s="7">
        <v>52700</v>
      </c>
      <c r="E10" s="51" t="s">
        <v>201</v>
      </c>
    </row>
    <row r="11" spans="1:5" ht="27" customHeight="1">
      <c r="A11" s="50"/>
      <c r="B11" s="9" t="s">
        <v>208</v>
      </c>
      <c r="C11" s="50"/>
      <c r="D11" s="7">
        <v>53800</v>
      </c>
      <c r="E11" s="52"/>
    </row>
    <row r="12" spans="1:5" ht="51">
      <c r="A12" s="48">
        <v>4</v>
      </c>
      <c r="B12" s="10" t="s">
        <v>42</v>
      </c>
      <c r="C12" s="13" t="s">
        <v>209</v>
      </c>
      <c r="D12" s="29">
        <f>1368052.81/2</f>
        <v>684026.405</v>
      </c>
      <c r="E12" s="28" t="s">
        <v>204</v>
      </c>
    </row>
    <row r="13" spans="1:5" ht="77.25" customHeight="1">
      <c r="A13" s="49"/>
      <c r="B13" s="11" t="s">
        <v>211</v>
      </c>
      <c r="C13" s="12" t="s">
        <v>210</v>
      </c>
      <c r="D13" s="42">
        <f>73935/2</f>
        <v>36967.5</v>
      </c>
      <c r="E13" s="39" t="s">
        <v>16</v>
      </c>
    </row>
    <row r="14" spans="1:5" ht="76.5">
      <c r="A14" s="49"/>
      <c r="B14" s="14" t="s">
        <v>213</v>
      </c>
      <c r="C14" s="14" t="s">
        <v>212</v>
      </c>
      <c r="D14" s="44"/>
      <c r="E14" s="46"/>
    </row>
    <row r="15" spans="1:5" ht="76.5">
      <c r="A15" s="49"/>
      <c r="B15" s="14" t="s">
        <v>217</v>
      </c>
      <c r="C15" s="14" t="s">
        <v>214</v>
      </c>
      <c r="D15" s="44"/>
      <c r="E15" s="46"/>
    </row>
    <row r="16" spans="1:5" ht="76.5">
      <c r="A16" s="49"/>
      <c r="B16" s="14" t="s">
        <v>218</v>
      </c>
      <c r="C16" s="14" t="s">
        <v>215</v>
      </c>
      <c r="D16" s="44"/>
      <c r="E16" s="46"/>
    </row>
    <row r="17" spans="1:5" ht="76.5">
      <c r="A17" s="50"/>
      <c r="B17" s="14" t="s">
        <v>219</v>
      </c>
      <c r="C17" s="14" t="s">
        <v>216</v>
      </c>
      <c r="D17" s="43"/>
      <c r="E17" s="47"/>
    </row>
    <row r="18" spans="1:5" ht="89.25">
      <c r="A18" s="37">
        <v>5</v>
      </c>
      <c r="B18" s="14" t="s">
        <v>43</v>
      </c>
      <c r="C18" s="14" t="s">
        <v>220</v>
      </c>
      <c r="D18" s="30">
        <f>249893.75/2</f>
        <v>124946.875</v>
      </c>
      <c r="E18" s="22" t="s">
        <v>16</v>
      </c>
    </row>
    <row r="19" spans="1:5" ht="51.75" customHeight="1">
      <c r="A19" s="38"/>
      <c r="B19" s="14" t="s">
        <v>118</v>
      </c>
      <c r="C19" s="14" t="s">
        <v>221</v>
      </c>
      <c r="D19" s="30">
        <f>10350/2</f>
        <v>5175</v>
      </c>
      <c r="E19" s="22" t="s">
        <v>16</v>
      </c>
    </row>
    <row r="20" spans="1:5" ht="51">
      <c r="A20" s="37">
        <v>6</v>
      </c>
      <c r="B20" s="15" t="s">
        <v>44</v>
      </c>
      <c r="C20" s="16" t="s">
        <v>222</v>
      </c>
      <c r="D20" s="30">
        <f>2543946.79/2</f>
        <v>1271973.395</v>
      </c>
      <c r="E20" s="22" t="s">
        <v>16</v>
      </c>
    </row>
    <row r="21" spans="1:5" ht="140.25">
      <c r="A21" s="45"/>
      <c r="B21" s="17" t="s">
        <v>224</v>
      </c>
      <c r="C21" s="16" t="s">
        <v>223</v>
      </c>
      <c r="D21" s="42">
        <f>131175/2</f>
        <v>65587.5</v>
      </c>
      <c r="E21" s="39" t="s">
        <v>16</v>
      </c>
    </row>
    <row r="22" spans="1:5" ht="204">
      <c r="A22" s="45"/>
      <c r="B22" s="17" t="s">
        <v>226</v>
      </c>
      <c r="C22" s="16" t="s">
        <v>225</v>
      </c>
      <c r="D22" s="44"/>
      <c r="E22" s="40"/>
    </row>
    <row r="23" spans="1:5" ht="204">
      <c r="A23" s="45"/>
      <c r="B23" s="17" t="s">
        <v>228</v>
      </c>
      <c r="C23" s="16" t="s">
        <v>227</v>
      </c>
      <c r="D23" s="44"/>
      <c r="E23" s="40"/>
    </row>
    <row r="24" spans="1:5" ht="140.25">
      <c r="A24" s="45"/>
      <c r="B24" s="17" t="s">
        <v>229</v>
      </c>
      <c r="C24" s="16" t="s">
        <v>223</v>
      </c>
      <c r="D24" s="44"/>
      <c r="E24" s="40"/>
    </row>
    <row r="25" spans="1:5" ht="140.25">
      <c r="A25" s="45"/>
      <c r="B25" s="17" t="s">
        <v>230</v>
      </c>
      <c r="C25" s="16" t="s">
        <v>223</v>
      </c>
      <c r="D25" s="44"/>
      <c r="E25" s="40"/>
    </row>
    <row r="26" spans="1:5" ht="51">
      <c r="A26" s="38"/>
      <c r="B26" s="17" t="s">
        <v>232</v>
      </c>
      <c r="C26" s="16" t="s">
        <v>231</v>
      </c>
      <c r="D26" s="43"/>
      <c r="E26" s="41"/>
    </row>
    <row r="27" spans="1:5" ht="102">
      <c r="A27" s="37">
        <v>7</v>
      </c>
      <c r="B27" s="17" t="s">
        <v>45</v>
      </c>
      <c r="C27" s="16" t="s">
        <v>222</v>
      </c>
      <c r="D27" s="32">
        <f>6308701.9/2</f>
        <v>3154350.95</v>
      </c>
      <c r="E27" s="22" t="s">
        <v>16</v>
      </c>
    </row>
    <row r="28" spans="1:5" ht="89.25">
      <c r="A28" s="45"/>
      <c r="B28" s="14" t="s">
        <v>234</v>
      </c>
      <c r="C28" s="14" t="s">
        <v>233</v>
      </c>
      <c r="D28" s="42">
        <f>269415/2</f>
        <v>134707.5</v>
      </c>
      <c r="E28" s="39" t="s">
        <v>16</v>
      </c>
    </row>
    <row r="29" spans="1:5" ht="63.75">
      <c r="A29" s="45"/>
      <c r="B29" s="14" t="s">
        <v>0</v>
      </c>
      <c r="C29" s="14" t="s">
        <v>235</v>
      </c>
      <c r="D29" s="44"/>
      <c r="E29" s="40"/>
    </row>
    <row r="30" spans="1:5" ht="76.5">
      <c r="A30" s="45"/>
      <c r="B30" s="14" t="s">
        <v>5</v>
      </c>
      <c r="C30" s="14" t="s">
        <v>1</v>
      </c>
      <c r="D30" s="44"/>
      <c r="E30" s="40"/>
    </row>
    <row r="31" spans="1:5" ht="76.5">
      <c r="A31" s="45"/>
      <c r="B31" s="14" t="s">
        <v>3</v>
      </c>
      <c r="C31" s="14" t="s">
        <v>2</v>
      </c>
      <c r="D31" s="44"/>
      <c r="E31" s="40"/>
    </row>
    <row r="32" spans="1:5" ht="76.5">
      <c r="A32" s="45"/>
      <c r="B32" s="14" t="s">
        <v>7</v>
      </c>
      <c r="C32" s="14" t="s">
        <v>6</v>
      </c>
      <c r="D32" s="44"/>
      <c r="E32" s="40"/>
    </row>
    <row r="33" spans="1:5" ht="76.5">
      <c r="A33" s="45"/>
      <c r="B33" s="14" t="s">
        <v>9</v>
      </c>
      <c r="C33" s="14" t="s">
        <v>8</v>
      </c>
      <c r="D33" s="44"/>
      <c r="E33" s="40"/>
    </row>
    <row r="34" spans="1:5" ht="76.5">
      <c r="A34" s="45"/>
      <c r="B34" s="14" t="s">
        <v>11</v>
      </c>
      <c r="C34" s="14" t="s">
        <v>10</v>
      </c>
      <c r="D34" s="44"/>
      <c r="E34" s="40"/>
    </row>
    <row r="35" spans="1:5" ht="76.5">
      <c r="A35" s="45"/>
      <c r="B35" s="14" t="s">
        <v>13</v>
      </c>
      <c r="C35" s="14" t="s">
        <v>12</v>
      </c>
      <c r="D35" s="44"/>
      <c r="E35" s="40"/>
    </row>
    <row r="36" spans="1:5" ht="76.5">
      <c r="A36" s="45"/>
      <c r="B36" s="14" t="s">
        <v>20</v>
      </c>
      <c r="C36" s="14" t="s">
        <v>14</v>
      </c>
      <c r="D36" s="44"/>
      <c r="E36" s="40"/>
    </row>
    <row r="37" spans="1:5" ht="76.5">
      <c r="A37" s="45"/>
      <c r="B37" s="14" t="s">
        <v>22</v>
      </c>
      <c r="C37" s="14" t="s">
        <v>21</v>
      </c>
      <c r="D37" s="44"/>
      <c r="E37" s="40"/>
    </row>
    <row r="38" spans="1:5" ht="76.5">
      <c r="A38" s="45"/>
      <c r="B38" s="14" t="s">
        <v>24</v>
      </c>
      <c r="C38" s="14" t="s">
        <v>23</v>
      </c>
      <c r="D38" s="44"/>
      <c r="E38" s="40"/>
    </row>
    <row r="39" spans="1:5" ht="76.5">
      <c r="A39" s="45"/>
      <c r="B39" s="14" t="s">
        <v>26</v>
      </c>
      <c r="C39" s="14" t="s">
        <v>25</v>
      </c>
      <c r="D39" s="44"/>
      <c r="E39" s="40"/>
    </row>
    <row r="40" spans="1:5" ht="76.5">
      <c r="A40" s="45"/>
      <c r="B40" s="14" t="s">
        <v>28</v>
      </c>
      <c r="C40" s="14" t="s">
        <v>27</v>
      </c>
      <c r="D40" s="44"/>
      <c r="E40" s="40"/>
    </row>
    <row r="41" spans="1:5" ht="76.5">
      <c r="A41" s="45"/>
      <c r="B41" s="14" t="s">
        <v>30</v>
      </c>
      <c r="C41" s="14" t="s">
        <v>29</v>
      </c>
      <c r="D41" s="44"/>
      <c r="E41" s="40"/>
    </row>
    <row r="42" spans="1:5" ht="76.5">
      <c r="A42" s="45"/>
      <c r="B42" s="14" t="s">
        <v>32</v>
      </c>
      <c r="C42" s="14" t="s">
        <v>31</v>
      </c>
      <c r="D42" s="44"/>
      <c r="E42" s="40"/>
    </row>
    <row r="43" spans="1:5" ht="76.5">
      <c r="A43" s="45"/>
      <c r="B43" s="14" t="s">
        <v>34</v>
      </c>
      <c r="C43" s="14" t="s">
        <v>33</v>
      </c>
      <c r="D43" s="44"/>
      <c r="E43" s="40"/>
    </row>
    <row r="44" spans="1:5" ht="51">
      <c r="A44" s="45"/>
      <c r="B44" s="14" t="s">
        <v>36</v>
      </c>
      <c r="C44" s="14" t="s">
        <v>35</v>
      </c>
      <c r="D44" s="44"/>
      <c r="E44" s="40"/>
    </row>
    <row r="45" spans="1:5" ht="76.5">
      <c r="A45" s="45"/>
      <c r="B45" s="14" t="s">
        <v>38</v>
      </c>
      <c r="C45" s="14" t="s">
        <v>37</v>
      </c>
      <c r="D45" s="44"/>
      <c r="E45" s="40"/>
    </row>
    <row r="46" spans="1:5" ht="76.5">
      <c r="A46" s="45"/>
      <c r="B46" s="14" t="s">
        <v>40</v>
      </c>
      <c r="C46" s="14" t="s">
        <v>39</v>
      </c>
      <c r="D46" s="44"/>
      <c r="E46" s="40"/>
    </row>
    <row r="47" spans="1:5" ht="89.25">
      <c r="A47" s="45"/>
      <c r="B47" s="14" t="s">
        <v>15</v>
      </c>
      <c r="C47" s="14" t="s">
        <v>46</v>
      </c>
      <c r="D47" s="44"/>
      <c r="E47" s="40"/>
    </row>
    <row r="48" spans="1:5" ht="76.5">
      <c r="A48" s="45"/>
      <c r="B48" s="14" t="s">
        <v>48</v>
      </c>
      <c r="C48" s="14" t="s">
        <v>47</v>
      </c>
      <c r="D48" s="44"/>
      <c r="E48" s="40"/>
    </row>
    <row r="49" spans="1:5" ht="51">
      <c r="A49" s="45"/>
      <c r="B49" s="14" t="s">
        <v>50</v>
      </c>
      <c r="C49" s="14" t="s">
        <v>49</v>
      </c>
      <c r="D49" s="44"/>
      <c r="E49" s="40"/>
    </row>
    <row r="50" spans="1:5" ht="127.5">
      <c r="A50" s="45"/>
      <c r="B50" s="14" t="s">
        <v>52</v>
      </c>
      <c r="C50" s="14" t="s">
        <v>51</v>
      </c>
      <c r="D50" s="44"/>
      <c r="E50" s="40"/>
    </row>
    <row r="51" spans="1:5" ht="89.25">
      <c r="A51" s="45"/>
      <c r="B51" s="14" t="s">
        <v>54</v>
      </c>
      <c r="C51" s="14" t="s">
        <v>53</v>
      </c>
      <c r="D51" s="44"/>
      <c r="E51" s="40"/>
    </row>
    <row r="52" spans="1:5" ht="76.5">
      <c r="A52" s="45"/>
      <c r="B52" s="14" t="s">
        <v>56</v>
      </c>
      <c r="C52" s="14" t="s">
        <v>55</v>
      </c>
      <c r="D52" s="44"/>
      <c r="E52" s="40"/>
    </row>
    <row r="53" spans="1:5" ht="51">
      <c r="A53" s="45"/>
      <c r="B53" s="14" t="s">
        <v>58</v>
      </c>
      <c r="C53" s="14" t="s">
        <v>57</v>
      </c>
      <c r="D53" s="44"/>
      <c r="E53" s="40"/>
    </row>
    <row r="54" spans="1:5" ht="51">
      <c r="A54" s="45"/>
      <c r="B54" s="14" t="s">
        <v>60</v>
      </c>
      <c r="C54" s="14" t="s">
        <v>59</v>
      </c>
      <c r="D54" s="44"/>
      <c r="E54" s="40"/>
    </row>
    <row r="55" spans="1:5" ht="76.5">
      <c r="A55" s="45"/>
      <c r="B55" s="14" t="s">
        <v>62</v>
      </c>
      <c r="C55" s="14" t="s">
        <v>61</v>
      </c>
      <c r="D55" s="44"/>
      <c r="E55" s="40"/>
    </row>
    <row r="56" spans="1:5" ht="89.25">
      <c r="A56" s="45"/>
      <c r="B56" s="14" t="s">
        <v>64</v>
      </c>
      <c r="C56" s="14" t="s">
        <v>63</v>
      </c>
      <c r="D56" s="44"/>
      <c r="E56" s="40"/>
    </row>
    <row r="57" spans="1:5" ht="76.5">
      <c r="A57" s="45"/>
      <c r="B57" s="14" t="s">
        <v>66</v>
      </c>
      <c r="C57" s="14" t="s">
        <v>65</v>
      </c>
      <c r="D57" s="44"/>
      <c r="E57" s="40"/>
    </row>
    <row r="58" spans="1:5" ht="51">
      <c r="A58" s="45"/>
      <c r="B58" s="14" t="s">
        <v>68</v>
      </c>
      <c r="C58" s="14" t="s">
        <v>67</v>
      </c>
      <c r="D58" s="44"/>
      <c r="E58" s="40"/>
    </row>
    <row r="59" spans="1:5" ht="51">
      <c r="A59" s="45"/>
      <c r="B59" s="14" t="s">
        <v>69</v>
      </c>
      <c r="C59" s="14" t="s">
        <v>49</v>
      </c>
      <c r="D59" s="44"/>
      <c r="E59" s="40"/>
    </row>
    <row r="60" spans="1:5" ht="76.5">
      <c r="A60" s="45"/>
      <c r="B60" s="14" t="s">
        <v>71</v>
      </c>
      <c r="C60" s="14" t="s">
        <v>70</v>
      </c>
      <c r="D60" s="44"/>
      <c r="E60" s="40"/>
    </row>
    <row r="61" spans="1:5" ht="76.5">
      <c r="A61" s="45"/>
      <c r="B61" s="14" t="s">
        <v>73</v>
      </c>
      <c r="C61" s="14" t="s">
        <v>72</v>
      </c>
      <c r="D61" s="44"/>
      <c r="E61" s="40"/>
    </row>
    <row r="62" spans="1:5" ht="76.5">
      <c r="A62" s="45"/>
      <c r="B62" s="14" t="s">
        <v>75</v>
      </c>
      <c r="C62" s="14" t="s">
        <v>74</v>
      </c>
      <c r="D62" s="44"/>
      <c r="E62" s="40"/>
    </row>
    <row r="63" spans="1:5" ht="63.75">
      <c r="A63" s="38"/>
      <c r="B63" s="14" t="s">
        <v>77</v>
      </c>
      <c r="C63" s="14" t="s">
        <v>76</v>
      </c>
      <c r="D63" s="43"/>
      <c r="E63" s="41"/>
    </row>
    <row r="64" spans="1:5" ht="51">
      <c r="A64" s="37">
        <v>8</v>
      </c>
      <c r="B64" s="15" t="s">
        <v>79</v>
      </c>
      <c r="C64" s="16" t="s">
        <v>78</v>
      </c>
      <c r="D64" s="23">
        <f>3469862.19/2</f>
        <v>1734931.095</v>
      </c>
      <c r="E64" s="22" t="s">
        <v>16</v>
      </c>
    </row>
    <row r="65" spans="1:5" ht="51">
      <c r="A65" s="45"/>
      <c r="B65" s="14" t="s">
        <v>81</v>
      </c>
      <c r="C65" s="14" t="s">
        <v>80</v>
      </c>
      <c r="D65" s="42">
        <f>125865/2</f>
        <v>62932.5</v>
      </c>
      <c r="E65" s="39" t="s">
        <v>16</v>
      </c>
    </row>
    <row r="66" spans="1:5" ht="51">
      <c r="A66" s="45"/>
      <c r="B66" s="14" t="s">
        <v>83</v>
      </c>
      <c r="C66" s="14" t="s">
        <v>82</v>
      </c>
      <c r="D66" s="44"/>
      <c r="E66" s="40"/>
    </row>
    <row r="67" spans="1:5" ht="51">
      <c r="A67" s="45"/>
      <c r="B67" s="14" t="s">
        <v>85</v>
      </c>
      <c r="C67" s="14" t="s">
        <v>84</v>
      </c>
      <c r="D67" s="44"/>
      <c r="E67" s="40"/>
    </row>
    <row r="68" spans="1:5" ht="76.5">
      <c r="A68" s="45"/>
      <c r="B68" s="14" t="s">
        <v>87</v>
      </c>
      <c r="C68" s="14" t="s">
        <v>86</v>
      </c>
      <c r="D68" s="44"/>
      <c r="E68" s="40"/>
    </row>
    <row r="69" spans="1:5" ht="51">
      <c r="A69" s="45"/>
      <c r="B69" s="14" t="s">
        <v>93</v>
      </c>
      <c r="C69" s="14" t="s">
        <v>88</v>
      </c>
      <c r="D69" s="44"/>
      <c r="E69" s="40"/>
    </row>
    <row r="70" spans="1:5" ht="51">
      <c r="A70" s="38"/>
      <c r="B70" s="14" t="s">
        <v>95</v>
      </c>
      <c r="C70" s="14" t="s">
        <v>94</v>
      </c>
      <c r="D70" s="43"/>
      <c r="E70" s="41"/>
    </row>
    <row r="71" spans="1:5" ht="51">
      <c r="A71" s="37">
        <v>9</v>
      </c>
      <c r="B71" s="14" t="s">
        <v>96</v>
      </c>
      <c r="C71" s="14" t="s">
        <v>78</v>
      </c>
      <c r="D71" s="30">
        <f>4777460.92/2</f>
        <v>2388730.46</v>
      </c>
      <c r="E71" s="22" t="s">
        <v>16</v>
      </c>
    </row>
    <row r="72" spans="1:5" ht="102">
      <c r="A72" s="45"/>
      <c r="B72" s="14" t="s">
        <v>100</v>
      </c>
      <c r="C72" s="14" t="s">
        <v>99</v>
      </c>
      <c r="D72" s="42">
        <f>213615/2</f>
        <v>106807.5</v>
      </c>
      <c r="E72" s="39" t="s">
        <v>16</v>
      </c>
    </row>
    <row r="73" spans="1:5" ht="76.5">
      <c r="A73" s="45"/>
      <c r="B73" s="14" t="s">
        <v>102</v>
      </c>
      <c r="C73" s="14" t="s">
        <v>101</v>
      </c>
      <c r="D73" s="44"/>
      <c r="E73" s="40"/>
    </row>
    <row r="74" spans="1:5" ht="76.5">
      <c r="A74" s="45"/>
      <c r="B74" s="14" t="s">
        <v>104</v>
      </c>
      <c r="C74" s="14" t="s">
        <v>103</v>
      </c>
      <c r="D74" s="44"/>
      <c r="E74" s="40"/>
    </row>
    <row r="75" spans="1:5" ht="76.5">
      <c r="A75" s="45"/>
      <c r="B75" s="25" t="s">
        <v>145</v>
      </c>
      <c r="C75" s="14" t="s">
        <v>105</v>
      </c>
      <c r="D75" s="44"/>
      <c r="E75" s="40"/>
    </row>
    <row r="76" spans="1:5" ht="76.5">
      <c r="A76" s="45"/>
      <c r="B76" s="14" t="s">
        <v>107</v>
      </c>
      <c r="C76" s="14" t="s">
        <v>106</v>
      </c>
      <c r="D76" s="44"/>
      <c r="E76" s="40"/>
    </row>
    <row r="77" spans="1:5" ht="76.5">
      <c r="A77" s="45"/>
      <c r="B77" s="14" t="s">
        <v>109</v>
      </c>
      <c r="C77" s="14" t="s">
        <v>108</v>
      </c>
      <c r="D77" s="44"/>
      <c r="E77" s="40"/>
    </row>
    <row r="78" spans="1:5" ht="114.75">
      <c r="A78" s="45"/>
      <c r="B78" s="14" t="s">
        <v>111</v>
      </c>
      <c r="C78" s="14" t="s">
        <v>110</v>
      </c>
      <c r="D78" s="44"/>
      <c r="E78" s="40"/>
    </row>
    <row r="79" spans="1:5" ht="76.5">
      <c r="A79" s="45"/>
      <c r="B79" s="14" t="s">
        <v>112</v>
      </c>
      <c r="C79" s="14" t="s">
        <v>101</v>
      </c>
      <c r="D79" s="44"/>
      <c r="E79" s="40"/>
    </row>
    <row r="80" spans="1:5" ht="89.25">
      <c r="A80" s="45"/>
      <c r="B80" s="14" t="s">
        <v>114</v>
      </c>
      <c r="C80" s="14" t="s">
        <v>113</v>
      </c>
      <c r="D80" s="44"/>
      <c r="E80" s="40"/>
    </row>
    <row r="81" spans="1:5" ht="76.5">
      <c r="A81" s="45"/>
      <c r="B81" s="14" t="s">
        <v>116</v>
      </c>
      <c r="C81" s="14" t="s">
        <v>115</v>
      </c>
      <c r="D81" s="44"/>
      <c r="E81" s="40"/>
    </row>
    <row r="82" spans="1:5" ht="76.5">
      <c r="A82" s="45"/>
      <c r="B82" s="14" t="s">
        <v>119</v>
      </c>
      <c r="C82" s="14" t="s">
        <v>117</v>
      </c>
      <c r="D82" s="44"/>
      <c r="E82" s="40"/>
    </row>
    <row r="83" spans="1:5" ht="76.5">
      <c r="A83" s="38"/>
      <c r="B83" s="14" t="s">
        <v>121</v>
      </c>
      <c r="C83" s="14" t="s">
        <v>120</v>
      </c>
      <c r="D83" s="43"/>
      <c r="E83" s="41"/>
    </row>
    <row r="84" spans="1:5" ht="51">
      <c r="A84" s="37">
        <v>10</v>
      </c>
      <c r="B84" s="15" t="s">
        <v>123</v>
      </c>
      <c r="C84" s="16" t="s">
        <v>122</v>
      </c>
      <c r="D84" s="30">
        <f>3884240.27/2</f>
        <v>1942120.135</v>
      </c>
      <c r="E84" s="22" t="s">
        <v>16</v>
      </c>
    </row>
    <row r="85" spans="1:5" ht="76.5">
      <c r="A85" s="45"/>
      <c r="B85" s="14" t="s">
        <v>125</v>
      </c>
      <c r="C85" s="14" t="s">
        <v>124</v>
      </c>
      <c r="D85" s="42">
        <f>202950/2</f>
        <v>101475</v>
      </c>
      <c r="E85" s="39" t="s">
        <v>17</v>
      </c>
    </row>
    <row r="86" spans="1:5" ht="76.5">
      <c r="A86" s="45"/>
      <c r="B86" s="14" t="s">
        <v>127</v>
      </c>
      <c r="C86" s="14" t="s">
        <v>126</v>
      </c>
      <c r="D86" s="44"/>
      <c r="E86" s="40"/>
    </row>
    <row r="87" spans="1:5" ht="76.5">
      <c r="A87" s="45"/>
      <c r="B87" s="14" t="s">
        <v>129</v>
      </c>
      <c r="C87" s="14" t="s">
        <v>128</v>
      </c>
      <c r="D87" s="44"/>
      <c r="E87" s="40"/>
    </row>
    <row r="88" spans="1:5" ht="76.5">
      <c r="A88" s="45"/>
      <c r="B88" s="14" t="s">
        <v>190</v>
      </c>
      <c r="C88" s="14" t="s">
        <v>130</v>
      </c>
      <c r="D88" s="44"/>
      <c r="E88" s="40"/>
    </row>
    <row r="89" spans="1:5" ht="127.5">
      <c r="A89" s="45"/>
      <c r="B89" s="14" t="s">
        <v>132</v>
      </c>
      <c r="C89" s="14" t="s">
        <v>131</v>
      </c>
      <c r="D89" s="44"/>
      <c r="E89" s="40"/>
    </row>
    <row r="90" spans="1:5" ht="114.75">
      <c r="A90" s="45"/>
      <c r="B90" s="14" t="s">
        <v>134</v>
      </c>
      <c r="C90" s="14" t="s">
        <v>133</v>
      </c>
      <c r="D90" s="44"/>
      <c r="E90" s="40"/>
    </row>
    <row r="91" spans="1:5" ht="76.5">
      <c r="A91" s="45"/>
      <c r="B91" s="14" t="s">
        <v>135</v>
      </c>
      <c r="C91" s="14" t="s">
        <v>4</v>
      </c>
      <c r="D91" s="44"/>
      <c r="E91" s="40"/>
    </row>
    <row r="92" spans="1:5" ht="76.5">
      <c r="A92" s="45"/>
      <c r="B92" s="14" t="s">
        <v>137</v>
      </c>
      <c r="C92" s="14" t="s">
        <v>136</v>
      </c>
      <c r="D92" s="44"/>
      <c r="E92" s="40"/>
    </row>
    <row r="93" spans="1:5" ht="76.5">
      <c r="A93" s="45"/>
      <c r="B93" s="14" t="s">
        <v>139</v>
      </c>
      <c r="C93" s="14" t="s">
        <v>138</v>
      </c>
      <c r="D93" s="44"/>
      <c r="E93" s="40"/>
    </row>
    <row r="94" spans="1:5" ht="76.5">
      <c r="A94" s="45"/>
      <c r="B94" s="14" t="s">
        <v>141</v>
      </c>
      <c r="C94" s="14" t="s">
        <v>140</v>
      </c>
      <c r="D94" s="44"/>
      <c r="E94" s="40"/>
    </row>
    <row r="95" spans="1:5" ht="76.5">
      <c r="A95" s="45"/>
      <c r="B95" s="14" t="s">
        <v>143</v>
      </c>
      <c r="C95" s="14" t="s">
        <v>142</v>
      </c>
      <c r="D95" s="44"/>
      <c r="E95" s="40"/>
    </row>
    <row r="96" spans="1:5" ht="76.5">
      <c r="A96" s="45"/>
      <c r="B96" s="14" t="s">
        <v>146</v>
      </c>
      <c r="C96" s="14" t="s">
        <v>144</v>
      </c>
      <c r="D96" s="44"/>
      <c r="E96" s="40"/>
    </row>
    <row r="97" spans="1:5" ht="71.25" customHeight="1">
      <c r="A97" s="45"/>
      <c r="B97" s="14" t="s">
        <v>148</v>
      </c>
      <c r="C97" s="14" t="s">
        <v>147</v>
      </c>
      <c r="D97" s="44"/>
      <c r="E97" s="40"/>
    </row>
    <row r="98" spans="1:5" ht="51">
      <c r="A98" s="37">
        <v>11</v>
      </c>
      <c r="B98" s="15" t="s">
        <v>149</v>
      </c>
      <c r="C98" s="16" t="s">
        <v>122</v>
      </c>
      <c r="D98" s="23">
        <f>5525038.57/2</f>
        <v>2762519.285</v>
      </c>
      <c r="E98" s="22" t="s">
        <v>16</v>
      </c>
    </row>
    <row r="99" spans="1:5" ht="51">
      <c r="A99" s="45"/>
      <c r="B99" s="14" t="s">
        <v>151</v>
      </c>
      <c r="C99" s="14" t="s">
        <v>150</v>
      </c>
      <c r="D99" s="42">
        <f>162000/2</f>
        <v>81000</v>
      </c>
      <c r="E99" s="39" t="s">
        <v>16</v>
      </c>
    </row>
    <row r="100" spans="1:5" ht="63.75">
      <c r="A100" s="45"/>
      <c r="B100" s="14" t="s">
        <v>153</v>
      </c>
      <c r="C100" s="14" t="s">
        <v>152</v>
      </c>
      <c r="D100" s="44"/>
      <c r="E100" s="40"/>
    </row>
    <row r="101" spans="1:5" ht="51">
      <c r="A101" s="45"/>
      <c r="B101" s="14" t="s">
        <v>155</v>
      </c>
      <c r="C101" s="14" t="s">
        <v>154</v>
      </c>
      <c r="D101" s="44"/>
      <c r="E101" s="40"/>
    </row>
    <row r="102" spans="1:5" ht="51">
      <c r="A102" s="45"/>
      <c r="B102" s="14" t="s">
        <v>156</v>
      </c>
      <c r="C102" s="14" t="s">
        <v>154</v>
      </c>
      <c r="D102" s="44"/>
      <c r="E102" s="40"/>
    </row>
    <row r="103" spans="1:5" ht="51">
      <c r="A103" s="45"/>
      <c r="B103" s="14" t="s">
        <v>157</v>
      </c>
      <c r="C103" s="14" t="s">
        <v>154</v>
      </c>
      <c r="D103" s="44"/>
      <c r="E103" s="40"/>
    </row>
    <row r="104" spans="1:5" ht="51">
      <c r="A104" s="45"/>
      <c r="B104" s="14" t="s">
        <v>158</v>
      </c>
      <c r="C104" s="14" t="s">
        <v>150</v>
      </c>
      <c r="D104" s="44"/>
      <c r="E104" s="40"/>
    </row>
    <row r="105" spans="1:5" ht="51">
      <c r="A105" s="45"/>
      <c r="B105" s="14" t="s">
        <v>160</v>
      </c>
      <c r="C105" s="14" t="s">
        <v>159</v>
      </c>
      <c r="D105" s="44"/>
      <c r="E105" s="40"/>
    </row>
    <row r="106" spans="1:5" ht="51">
      <c r="A106" s="45"/>
      <c r="B106" s="14" t="s">
        <v>162</v>
      </c>
      <c r="C106" s="14" t="s">
        <v>161</v>
      </c>
      <c r="D106" s="44"/>
      <c r="E106" s="40"/>
    </row>
    <row r="107" spans="1:5" ht="51">
      <c r="A107" s="37">
        <v>12</v>
      </c>
      <c r="B107" s="15" t="s">
        <v>164</v>
      </c>
      <c r="C107" s="16" t="s">
        <v>163</v>
      </c>
      <c r="D107" s="23">
        <f>193024.42/2</f>
        <v>96512.21</v>
      </c>
      <c r="E107" s="22" t="s">
        <v>17</v>
      </c>
    </row>
    <row r="108" spans="1:5" ht="76.5">
      <c r="A108" s="45"/>
      <c r="B108" s="14" t="s">
        <v>166</v>
      </c>
      <c r="C108" s="14" t="s">
        <v>165</v>
      </c>
      <c r="D108" s="42">
        <f>16650/2</f>
        <v>8325</v>
      </c>
      <c r="E108" s="39" t="s">
        <v>17</v>
      </c>
    </row>
    <row r="109" spans="1:5" ht="51">
      <c r="A109" s="45"/>
      <c r="B109" s="14" t="s">
        <v>168</v>
      </c>
      <c r="C109" s="14" t="s">
        <v>167</v>
      </c>
      <c r="D109" s="44"/>
      <c r="E109" s="40"/>
    </row>
    <row r="110" spans="1:5" ht="51">
      <c r="A110" s="38"/>
      <c r="B110" s="14" t="s">
        <v>170</v>
      </c>
      <c r="C110" s="14" t="s">
        <v>169</v>
      </c>
      <c r="D110" s="43"/>
      <c r="E110" s="41"/>
    </row>
    <row r="111" spans="1:5" ht="51">
      <c r="A111" s="37">
        <v>13</v>
      </c>
      <c r="B111" s="15" t="s">
        <v>172</v>
      </c>
      <c r="C111" s="16" t="s">
        <v>171</v>
      </c>
      <c r="D111" s="23">
        <f>118002.39/2</f>
        <v>59001.195</v>
      </c>
      <c r="E111" s="22" t="s">
        <v>17</v>
      </c>
    </row>
    <row r="112" spans="1:5" ht="51">
      <c r="A112" s="45"/>
      <c r="B112" s="14" t="s">
        <v>174</v>
      </c>
      <c r="C112" s="14" t="s">
        <v>173</v>
      </c>
      <c r="D112" s="42">
        <f>4950/2</f>
        <v>2475</v>
      </c>
      <c r="E112" s="39" t="s">
        <v>17</v>
      </c>
    </row>
    <row r="113" spans="1:5" ht="51">
      <c r="A113" s="38"/>
      <c r="B113" s="14" t="s">
        <v>175</v>
      </c>
      <c r="C113" s="14" t="s">
        <v>173</v>
      </c>
      <c r="D113" s="43"/>
      <c r="E113" s="41"/>
    </row>
    <row r="114" spans="1:5" ht="51">
      <c r="A114" s="37">
        <v>14</v>
      </c>
      <c r="B114" s="15" t="s">
        <v>177</v>
      </c>
      <c r="C114" s="16" t="s">
        <v>176</v>
      </c>
      <c r="D114" s="23">
        <f>765249.58/2</f>
        <v>382624.79</v>
      </c>
      <c r="E114" s="22" t="s">
        <v>17</v>
      </c>
    </row>
    <row r="115" spans="1:5" ht="76.5">
      <c r="A115" s="45"/>
      <c r="B115" s="14" t="s">
        <v>179</v>
      </c>
      <c r="C115" s="14" t="s">
        <v>178</v>
      </c>
      <c r="D115" s="42">
        <f>47835/2</f>
        <v>23917.5</v>
      </c>
      <c r="E115" s="39" t="s">
        <v>17</v>
      </c>
    </row>
    <row r="116" spans="1:5" ht="76.5">
      <c r="A116" s="45"/>
      <c r="B116" s="14" t="s">
        <v>181</v>
      </c>
      <c r="C116" s="14" t="s">
        <v>180</v>
      </c>
      <c r="D116" s="44"/>
      <c r="E116" s="40"/>
    </row>
    <row r="117" spans="1:5" ht="76.5">
      <c r="A117" s="45"/>
      <c r="B117" s="14" t="s">
        <v>183</v>
      </c>
      <c r="C117" s="14" t="s">
        <v>182</v>
      </c>
      <c r="D117" s="44"/>
      <c r="E117" s="40"/>
    </row>
    <row r="118" spans="1:5" ht="76.5">
      <c r="A118" s="45"/>
      <c r="B118" s="14" t="s">
        <v>185</v>
      </c>
      <c r="C118" s="14" t="s">
        <v>184</v>
      </c>
      <c r="D118" s="44"/>
      <c r="E118" s="40"/>
    </row>
    <row r="119" spans="1:5" ht="51">
      <c r="A119" s="45"/>
      <c r="B119" s="14" t="s">
        <v>187</v>
      </c>
      <c r="C119" s="14" t="s">
        <v>186</v>
      </c>
      <c r="D119" s="44"/>
      <c r="E119" s="40"/>
    </row>
    <row r="120" spans="1:5" ht="51">
      <c r="A120" s="45"/>
      <c r="B120" s="18" t="s">
        <v>189</v>
      </c>
      <c r="C120" s="18" t="s">
        <v>188</v>
      </c>
      <c r="D120" s="44"/>
      <c r="E120" s="41"/>
    </row>
    <row r="121" spans="1:5" ht="51">
      <c r="A121" s="37">
        <v>15</v>
      </c>
      <c r="B121" s="12" t="s">
        <v>90</v>
      </c>
      <c r="C121" s="18" t="s">
        <v>89</v>
      </c>
      <c r="D121" s="20">
        <v>604583</v>
      </c>
      <c r="E121" s="37" t="s">
        <v>201</v>
      </c>
    </row>
    <row r="122" spans="1:5" ht="51">
      <c r="A122" s="38"/>
      <c r="B122" s="26" t="s">
        <v>92</v>
      </c>
      <c r="C122" s="18" t="s">
        <v>91</v>
      </c>
      <c r="D122" s="20">
        <v>282897</v>
      </c>
      <c r="E122" s="38"/>
    </row>
    <row r="123" spans="1:5" ht="25.5" customHeight="1">
      <c r="A123" s="59">
        <v>16</v>
      </c>
      <c r="B123" s="24" t="s">
        <v>18</v>
      </c>
      <c r="C123" s="60" t="s">
        <v>19</v>
      </c>
      <c r="D123" s="23">
        <f>204541/2</f>
        <v>102270.5</v>
      </c>
      <c r="E123" s="39" t="s">
        <v>17</v>
      </c>
    </row>
    <row r="124" spans="1:5" ht="25.5">
      <c r="A124" s="41"/>
      <c r="B124" s="24" t="s">
        <v>98</v>
      </c>
      <c r="C124" s="61"/>
      <c r="D124" s="23">
        <f>5805/2</f>
        <v>2902.5</v>
      </c>
      <c r="E124" s="41"/>
    </row>
    <row r="125" spans="1:5" ht="12.75">
      <c r="A125" s="33"/>
      <c r="B125" s="34" t="s">
        <v>191</v>
      </c>
      <c r="C125" s="33"/>
      <c r="D125" s="27">
        <f>SUM(D6:D124)</f>
        <v>17193109.795</v>
      </c>
      <c r="E125" s="33"/>
    </row>
    <row r="126" spans="1:5" ht="12.75">
      <c r="A126" s="35"/>
      <c r="B126" s="35"/>
      <c r="C126" s="35"/>
      <c r="D126" s="36"/>
      <c r="E126" s="35"/>
    </row>
    <row r="127" spans="1:5" ht="12.75">
      <c r="A127" s="35"/>
      <c r="B127" s="35"/>
      <c r="C127" s="35"/>
      <c r="D127" s="36"/>
      <c r="E127" s="35"/>
    </row>
    <row r="128" spans="1:5" ht="12.75">
      <c r="A128" s="35"/>
      <c r="B128" s="35"/>
      <c r="C128" s="35"/>
      <c r="D128" s="36"/>
      <c r="E128" s="35"/>
    </row>
    <row r="129" spans="1:5" ht="12.75">
      <c r="A129" s="35"/>
      <c r="B129" s="35"/>
      <c r="C129" s="35"/>
      <c r="D129" s="36"/>
      <c r="E129" s="35"/>
    </row>
    <row r="130" spans="1:5" ht="12.75">
      <c r="A130" s="35"/>
      <c r="B130" s="35"/>
      <c r="C130" s="35"/>
      <c r="D130" s="36"/>
      <c r="E130" s="35"/>
    </row>
    <row r="131" spans="1:5" ht="12.75">
      <c r="A131" s="35"/>
      <c r="B131" s="35"/>
      <c r="C131" s="35"/>
      <c r="D131" s="36"/>
      <c r="E131" s="35"/>
    </row>
    <row r="132" spans="1:5" ht="12.75">
      <c r="A132" s="35"/>
      <c r="B132" s="35"/>
      <c r="C132" s="35"/>
      <c r="D132" s="36"/>
      <c r="E132" s="35"/>
    </row>
    <row r="133" spans="1:5" ht="12.75">
      <c r="A133" s="35"/>
      <c r="B133" s="35"/>
      <c r="C133" s="35"/>
      <c r="D133" s="36"/>
      <c r="E133" s="35"/>
    </row>
    <row r="134" spans="1:5" ht="12.75">
      <c r="A134" s="35"/>
      <c r="B134" s="35"/>
      <c r="C134" s="35"/>
      <c r="D134" s="36"/>
      <c r="E134" s="35"/>
    </row>
    <row r="135" spans="1:5" ht="12.75">
      <c r="A135" s="35"/>
      <c r="B135" s="35"/>
      <c r="C135" s="35"/>
      <c r="D135" s="36"/>
      <c r="E135" s="35"/>
    </row>
    <row r="136" spans="1:5" ht="12.75">
      <c r="A136" s="35"/>
      <c r="B136" s="35"/>
      <c r="C136" s="35"/>
      <c r="D136" s="36"/>
      <c r="E136" s="35"/>
    </row>
    <row r="137" spans="1:5" ht="12.75">
      <c r="A137" s="35"/>
      <c r="B137" s="35"/>
      <c r="C137" s="35"/>
      <c r="D137" s="36"/>
      <c r="E137" s="35"/>
    </row>
    <row r="138" spans="1:5" ht="12.75">
      <c r="A138" s="35"/>
      <c r="B138" s="35"/>
      <c r="C138" s="35"/>
      <c r="D138" s="36"/>
      <c r="E138" s="35"/>
    </row>
    <row r="139" spans="1:5" ht="12.75">
      <c r="A139" s="35"/>
      <c r="B139" s="35"/>
      <c r="C139" s="35"/>
      <c r="D139" s="36"/>
      <c r="E139" s="35"/>
    </row>
    <row r="140" spans="1:5" ht="12.75">
      <c r="A140" s="35"/>
      <c r="B140" s="35"/>
      <c r="C140" s="35"/>
      <c r="D140" s="36"/>
      <c r="E140" s="35"/>
    </row>
    <row r="141" spans="1:5" ht="12.75">
      <c r="A141" s="35"/>
      <c r="B141" s="35"/>
      <c r="C141" s="35"/>
      <c r="D141" s="36"/>
      <c r="E141" s="35"/>
    </row>
    <row r="142" spans="1:5" ht="12.75">
      <c r="A142" s="35"/>
      <c r="B142" s="35"/>
      <c r="C142" s="35"/>
      <c r="D142" s="36"/>
      <c r="E142" s="35"/>
    </row>
    <row r="143" spans="1:5" ht="12.75">
      <c r="A143" s="35"/>
      <c r="B143" s="35"/>
      <c r="C143" s="35"/>
      <c r="D143" s="36"/>
      <c r="E143" s="35"/>
    </row>
    <row r="144" spans="1:5" ht="12.75">
      <c r="A144" s="35"/>
      <c r="B144" s="35"/>
      <c r="C144" s="35"/>
      <c r="D144" s="36"/>
      <c r="E144" s="35"/>
    </row>
    <row r="145" spans="1:5" ht="12.75">
      <c r="A145" s="35"/>
      <c r="B145" s="35"/>
      <c r="C145" s="35"/>
      <c r="D145" s="36"/>
      <c r="E145" s="35"/>
    </row>
    <row r="146" spans="1:5" ht="12.75">
      <c r="A146" s="35"/>
      <c r="B146" s="35"/>
      <c r="C146" s="35"/>
      <c r="D146" s="36"/>
      <c r="E146" s="35"/>
    </row>
    <row r="147" spans="1:5" ht="12.75">
      <c r="A147" s="35"/>
      <c r="B147" s="35"/>
      <c r="C147" s="35"/>
      <c r="D147" s="36"/>
      <c r="E147" s="35"/>
    </row>
    <row r="148" spans="1:5" ht="12.75">
      <c r="A148" s="35"/>
      <c r="B148" s="35"/>
      <c r="C148" s="35"/>
      <c r="D148" s="36"/>
      <c r="E148" s="35"/>
    </row>
    <row r="149" spans="1:5" ht="12.75">
      <c r="A149" s="35"/>
      <c r="B149" s="35"/>
      <c r="C149" s="35"/>
      <c r="D149" s="36"/>
      <c r="E149" s="35"/>
    </row>
    <row r="150" spans="1:5" ht="12.75">
      <c r="A150" s="35"/>
      <c r="B150" s="35"/>
      <c r="C150" s="35"/>
      <c r="D150" s="36"/>
      <c r="E150" s="35"/>
    </row>
    <row r="151" spans="1:5" ht="12.75">
      <c r="A151" s="35"/>
      <c r="B151" s="35"/>
      <c r="C151" s="35"/>
      <c r="D151" s="36"/>
      <c r="E151" s="35"/>
    </row>
    <row r="152" spans="1:5" ht="12.75">
      <c r="A152" s="35"/>
      <c r="B152" s="35"/>
      <c r="C152" s="35"/>
      <c r="D152" s="36"/>
      <c r="E152" s="35"/>
    </row>
    <row r="153" spans="1:5" ht="12.75">
      <c r="A153" s="35"/>
      <c r="B153" s="35"/>
      <c r="C153" s="35"/>
      <c r="D153" s="36"/>
      <c r="E153" s="35"/>
    </row>
    <row r="154" spans="1:5" ht="12.75">
      <c r="A154" s="35"/>
      <c r="B154" s="35"/>
      <c r="C154" s="35"/>
      <c r="D154" s="36"/>
      <c r="E154" s="35"/>
    </row>
    <row r="155" spans="1:5" ht="12.75">
      <c r="A155" s="35"/>
      <c r="B155" s="35"/>
      <c r="C155" s="35"/>
      <c r="D155" s="36"/>
      <c r="E155" s="35"/>
    </row>
    <row r="156" spans="1:5" ht="12.75">
      <c r="A156" s="35"/>
      <c r="B156" s="35"/>
      <c r="C156" s="35"/>
      <c r="D156" s="36"/>
      <c r="E156" s="35"/>
    </row>
    <row r="157" spans="1:5" ht="12.75">
      <c r="A157" s="35"/>
      <c r="B157" s="35"/>
      <c r="C157" s="35"/>
      <c r="D157" s="36"/>
      <c r="E157" s="35"/>
    </row>
    <row r="158" spans="1:5" ht="12.75">
      <c r="A158" s="35"/>
      <c r="B158" s="35"/>
      <c r="C158" s="35"/>
      <c r="D158" s="36"/>
      <c r="E158" s="35"/>
    </row>
    <row r="159" spans="1:5" ht="12.75">
      <c r="A159" s="35"/>
      <c r="B159" s="35"/>
      <c r="C159" s="35"/>
      <c r="D159" s="36"/>
      <c r="E159" s="35"/>
    </row>
    <row r="160" spans="1:5" ht="12.75">
      <c r="A160" s="35"/>
      <c r="B160" s="35"/>
      <c r="C160" s="35"/>
      <c r="D160" s="36"/>
      <c r="E160" s="35"/>
    </row>
    <row r="161" spans="1:5" ht="12.75">
      <c r="A161" s="35"/>
      <c r="B161" s="35"/>
      <c r="C161" s="35"/>
      <c r="D161" s="36"/>
      <c r="E161" s="35"/>
    </row>
    <row r="162" spans="1:5" ht="12.75">
      <c r="A162" s="35"/>
      <c r="B162" s="35"/>
      <c r="C162" s="35"/>
      <c r="D162" s="36"/>
      <c r="E162" s="35"/>
    </row>
  </sheetData>
  <sheetProtection/>
  <mergeCells count="48">
    <mergeCell ref="A123:A124"/>
    <mergeCell ref="C123:C124"/>
    <mergeCell ref="E123:E124"/>
    <mergeCell ref="D65:D70"/>
    <mergeCell ref="D72:D83"/>
    <mergeCell ref="D85:D97"/>
    <mergeCell ref="D99:D106"/>
    <mergeCell ref="A114:A120"/>
    <mergeCell ref="A27:A63"/>
    <mergeCell ref="A64:A70"/>
    <mergeCell ref="A71:A83"/>
    <mergeCell ref="A84:A97"/>
    <mergeCell ref="A98:A106"/>
    <mergeCell ref="A107:A110"/>
    <mergeCell ref="A1:E1"/>
    <mergeCell ref="A6:A7"/>
    <mergeCell ref="C6:C7"/>
    <mergeCell ref="E6:E7"/>
    <mergeCell ref="A3:E3"/>
    <mergeCell ref="E8:E9"/>
    <mergeCell ref="A8:A9"/>
    <mergeCell ref="C8:C9"/>
    <mergeCell ref="A2:E2"/>
    <mergeCell ref="A10:A11"/>
    <mergeCell ref="C10:C11"/>
    <mergeCell ref="E10:E11"/>
    <mergeCell ref="D13:D17"/>
    <mergeCell ref="E28:E63"/>
    <mergeCell ref="E13:E17"/>
    <mergeCell ref="E21:E26"/>
    <mergeCell ref="A12:A17"/>
    <mergeCell ref="A18:A19"/>
    <mergeCell ref="A20:A26"/>
    <mergeCell ref="D21:D26"/>
    <mergeCell ref="D28:D63"/>
    <mergeCell ref="E99:E106"/>
    <mergeCell ref="E85:E97"/>
    <mergeCell ref="E72:E83"/>
    <mergeCell ref="E65:E70"/>
    <mergeCell ref="A121:A122"/>
    <mergeCell ref="E121:E122"/>
    <mergeCell ref="E108:E110"/>
    <mergeCell ref="E112:E113"/>
    <mergeCell ref="E115:E120"/>
    <mergeCell ref="D112:D113"/>
    <mergeCell ref="D115:D120"/>
    <mergeCell ref="D108:D110"/>
    <mergeCell ref="A111:A113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2012-06-01T08:50:27Z</cp:lastPrinted>
  <dcterms:created xsi:type="dcterms:W3CDTF">2012-03-22T03:45:09Z</dcterms:created>
  <dcterms:modified xsi:type="dcterms:W3CDTF">2012-06-14T02:48:52Z</dcterms:modified>
  <cp:category/>
  <cp:version/>
  <cp:contentType/>
  <cp:contentStatus/>
</cp:coreProperties>
</file>