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33" i="1"/>
  <c r="K47" i="1"/>
  <c r="K46" i="1"/>
  <c r="K45" i="1"/>
  <c r="K43" i="1"/>
  <c r="K42" i="1"/>
  <c r="K41" i="1"/>
  <c r="K39" i="1"/>
  <c r="K38" i="1"/>
  <c r="K37" i="1"/>
  <c r="K35" i="1"/>
  <c r="K34" i="1"/>
  <c r="K33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33" i="1"/>
  <c r="H30" i="1"/>
  <c r="L31" i="1" l="1"/>
  <c r="H28" i="1"/>
  <c r="H29" i="1"/>
  <c r="H27" i="1"/>
  <c r="K25" i="1" l="1"/>
  <c r="J25" i="1"/>
  <c r="L21" i="1"/>
  <c r="H21" i="1"/>
  <c r="L20" i="1"/>
  <c r="L19" i="1"/>
  <c r="L18" i="1"/>
  <c r="L17" i="1"/>
  <c r="H16" i="1"/>
  <c r="L13" i="1"/>
  <c r="H14" i="1"/>
  <c r="H19" i="1"/>
  <c r="H13" i="1"/>
</calcChain>
</file>

<file path=xl/sharedStrings.xml><?xml version="1.0" encoding="utf-8"?>
<sst xmlns="http://schemas.openxmlformats.org/spreadsheetml/2006/main" count="150" uniqueCount="85">
  <si>
    <t>Наименование мероприятия</t>
  </si>
  <si>
    <t>Сроки исполнения</t>
  </si>
  <si>
    <t>Наименование показателя</t>
  </si>
  <si>
    <t>Ед. изм.</t>
  </si>
  <si>
    <t>Плановое значение</t>
  </si>
  <si>
    <t>Фактическое значение</t>
  </si>
  <si>
    <t>Причины отклонений</t>
  </si>
  <si>
    <t>Показатели результатов деятельности</t>
  </si>
  <si>
    <t>Объем бюджетных расходов, тыс.руб.</t>
  </si>
  <si>
    <t>Отклонение%</t>
  </si>
  <si>
    <t>№ п/п</t>
  </si>
  <si>
    <t>АНАЛИЗ РЕЗУЛЬТАТИВНОСТИ</t>
  </si>
  <si>
    <t>ВЕДОМСТВЕННЫХ ЦЕЛЕВЫХ ПРОГРАММ</t>
  </si>
  <si>
    <t>Приложение 4</t>
  </si>
  <si>
    <t>к Порядку</t>
  </si>
  <si>
    <t>О порядке разработки, формирования и</t>
  </si>
  <si>
    <t>реализации ведомственных целевых программ</t>
  </si>
  <si>
    <t>ВЦП "Развитие культуры Первомаского района на 2018-2020 годы"</t>
  </si>
  <si>
    <t>Подписка периодических изданий</t>
  </si>
  <si>
    <t>• кол-во пользователей</t>
  </si>
  <si>
    <t xml:space="preserve">• доля удов. запросов читателей; </t>
  </si>
  <si>
    <t>%</t>
  </si>
  <si>
    <t>ед.</t>
  </si>
  <si>
    <t>Ремонт филиала № 11 "Сергеевская библиотека" с. Сергеево</t>
  </si>
  <si>
    <t>-</t>
  </si>
  <si>
    <t>Проведение областных зимних сельских спортивных игр "Снежные узоры"</t>
  </si>
  <si>
    <t>число посетителей</t>
  </si>
  <si>
    <t>чел.</t>
  </si>
  <si>
    <t>Организационные мероприятия к 75-летию Дня Победы</t>
  </si>
  <si>
    <t>число посетителей (онлайн)</t>
  </si>
  <si>
    <t>Топографическая съемка земельного участка д. Березовка</t>
  </si>
  <si>
    <t>Фестиваль эстонской культуры "Янов день"</t>
  </si>
  <si>
    <t>В связи с пандемией</t>
  </si>
  <si>
    <t>Фестиваль живой музыки "Густарь"</t>
  </si>
  <si>
    <t>• 100 офлайн
• 2782 онлайн</t>
  </si>
  <si>
    <t>"Новогодние рождественские праздники"</t>
  </si>
  <si>
    <t>Реставрационные работы по стелы "Слава землякам - героям ВОВ"</t>
  </si>
  <si>
    <t>Приобретение баннера на Новый год</t>
  </si>
  <si>
    <t>Выполнение технического задания</t>
  </si>
  <si>
    <t>ИТОГО</t>
  </si>
  <si>
    <t>ВЦП "Одаренные дети" на 2018-2020</t>
  </si>
  <si>
    <t>Выявление одаренных детей в течение года</t>
  </si>
  <si>
    <t>Количество одаренных детей, выявленных в течение года</t>
  </si>
  <si>
    <t>Количество педагогов, занятых работой с одаренными детьми</t>
  </si>
  <si>
    <t>Педагоги района, занятые работой с одаренными детьми</t>
  </si>
  <si>
    <t>Количество специалистов, прошедших курсовую подготовку на федеральном и областном уровнях для работы с одаренными детьми</t>
  </si>
  <si>
    <t>Специалисты прошедших курсовую
подготовку на федеральном и областном
уровнях для работы с одаренными детьми</t>
  </si>
  <si>
    <t>Первые места на областных конкурсах с
участием одаренных детей</t>
  </si>
  <si>
    <t>Количество первых мест на областных конкурсах с участием одаренных детей</t>
  </si>
  <si>
    <t>Организация процедуры награждения одаренных обучающихся в разных областях образовательной деятельности премией Главы Первомайского района</t>
  </si>
  <si>
    <t>Количество дете, которые награждены премией Главы Первомайского района</t>
  </si>
  <si>
    <t>ВЦП "Ветеран" на 2018-2020 годы"</t>
  </si>
  <si>
    <t>Выплаты почётным гражданам Первомайского района</t>
  </si>
  <si>
    <t>Выплаты юбилярам – долгожителям</t>
  </si>
  <si>
    <t>Проведение обследования
социально-бытовых
условий жизни ветеранов ВОВ</t>
  </si>
  <si>
    <t>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1941-1945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1941-1945 годов, не вступивших в повторный брак</t>
  </si>
  <si>
    <t>Содействие в оздоровлении ветеранов  в ОГБУЗ "Первомайская РБ" района</t>
  </si>
  <si>
    <t>Организация просветительской работы: в сфере  жилищно-коммунального хозяйства; в здравоохранении, в вопросах медицинского страхования; пенсионном законодательстве и т.д.</t>
  </si>
  <si>
    <t>Установка памятников участникам ВОВ, умершим до 12.06.1991 года</t>
  </si>
  <si>
    <t>Содержание специалиста по организации работы с ветеранами</t>
  </si>
  <si>
    <t>Публикация в средствах массовой информации материалов о деятельности ветеранских организаций, жизни ветеранов</t>
  </si>
  <si>
    <t>Проведение отчетных собраний в первичных организациях,
проведение пленума районного Совета ветеранов</t>
  </si>
  <si>
    <t>Проведение конкуров - смотров ветеранских личных подворий</t>
  </si>
  <si>
    <t>Проведение мероприятий,
посвященных Дню старшего поколения</t>
  </si>
  <si>
    <t>Участие районных делегаций в областных торжественных мероприятиях</t>
  </si>
  <si>
    <t>Проведение культурно- спортивно-
оздоровительных мероприятий, участие в творческом и прикладном искусстве</t>
  </si>
  <si>
    <t>Содействие в организации областной подписке на газеты для ветеранов</t>
  </si>
  <si>
    <t>Подписка районной газеты</t>
  </si>
  <si>
    <t>Количество произведенных выплат почетным гражданам(ед.)</t>
  </si>
  <si>
    <t>Количество выплат юбилярам – долгожителям (ед.)
75 лет: 46 чел.х1150
80 лет: 75 чел. х 1150
85 лет: 31 чел. х 1150
90 лет: 10 чел. х 1150
95 лет:  6 чел. х 1150</t>
  </si>
  <si>
    <t>Количество проведенных обследования социально-бытовых  
условий жизни ветеранов ВОВ (ед.)</t>
  </si>
  <si>
    <t>Количество ветеранов ВОВ, вдов, труженикам тыла которым оказана помощь (ед.)</t>
  </si>
  <si>
    <t>Количество пролеченных ветеранов  (человек)</t>
  </si>
  <si>
    <t>Количество консультаций (ед.)</t>
  </si>
  <si>
    <t>Количество  установленных памятников участникам ВОВ, умершим до 12.06.1991 года</t>
  </si>
  <si>
    <t>Количество специалистов, обеспечивающих организацию работу с ветеранами (человек)</t>
  </si>
  <si>
    <t>Количество статей и публикаций в средствах массовой информации,
материалов о деятельности ветеранских организаций, жизни ветеранов (ед.)</t>
  </si>
  <si>
    <t>Количество проведенных  отчетных собраний в
первичных организациях,
проведение пленума районного Совета ветеранов (ед.)</t>
  </si>
  <si>
    <t>Количество проведенных конкуров - смотров ветеранских личных подворий (ед.)</t>
  </si>
  <si>
    <t>Количество проведенных мероприятий,
посвященных Дню старшего поколения
(ед.)</t>
  </si>
  <si>
    <t>Количество участий районных делегаций в областных торжественных мероприятиях  (ед.)</t>
  </si>
  <si>
    <t>Количество проведенных мероприятий районного уровня (ед.)</t>
  </si>
  <si>
    <t>Количество ветеранов, которым была обеспечена подписка областной газеты (ед.)</t>
  </si>
  <si>
    <t>Количество подписок (ед.)</t>
  </si>
  <si>
    <t>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</si>
</sst>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view="pageLayout" zoomScaleNormal="100" workbookViewId="0">
      <selection activeCell="L16" sqref="L16"/>
    </sheetView>
  </sheetViews>
  <sheetFormatPr defaultRowHeight="15" x14ac:dyDescent="0.25"/>
  <cols>
    <col min="1" max="1" width="3.140625" customWidth="1"/>
    <col min="2" max="2" width="23.28515625" customWidth="1"/>
    <col min="4" max="4" width="12.42578125" customWidth="1"/>
    <col min="5" max="5" width="4.85546875" customWidth="1"/>
    <col min="6" max="7" width="9.42578125" customWidth="1"/>
    <col min="8" max="8" width="10.140625" customWidth="1"/>
    <col min="9" max="9" width="10" customWidth="1"/>
    <col min="11" max="11" width="11.140625" customWidth="1"/>
  </cols>
  <sheetData>
    <row r="1" spans="1:16" x14ac:dyDescent="0.25">
      <c r="J1" s="2"/>
      <c r="K1" s="2"/>
      <c r="L1" s="28" t="s">
        <v>13</v>
      </c>
      <c r="M1" s="28"/>
    </row>
    <row r="2" spans="1:16" x14ac:dyDescent="0.25">
      <c r="J2" s="2"/>
      <c r="K2" s="2"/>
      <c r="L2" s="2"/>
      <c r="M2" s="4" t="s">
        <v>14</v>
      </c>
    </row>
    <row r="3" spans="1:16" ht="15" customHeight="1" x14ac:dyDescent="0.25">
      <c r="J3" s="28" t="s">
        <v>15</v>
      </c>
      <c r="K3" s="28"/>
      <c r="L3" s="28"/>
      <c r="M3" s="28"/>
    </row>
    <row r="4" spans="1:16" ht="15" customHeight="1" x14ac:dyDescent="0.25">
      <c r="J4" s="28" t="s">
        <v>16</v>
      </c>
      <c r="K4" s="28"/>
      <c r="L4" s="28"/>
      <c r="M4" s="28"/>
      <c r="N4" s="3"/>
      <c r="O4" s="3"/>
      <c r="P4" s="3"/>
    </row>
    <row r="5" spans="1:16" ht="15" customHeight="1" x14ac:dyDescent="0.25">
      <c r="J5" s="4"/>
      <c r="K5" s="4"/>
      <c r="L5" s="4"/>
      <c r="M5" s="4"/>
      <c r="N5" s="3"/>
      <c r="O5" s="3"/>
      <c r="P5" s="3"/>
    </row>
    <row r="6" spans="1:16" ht="15.75" x14ac:dyDescent="0.25">
      <c r="A6" s="26" t="s">
        <v>11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6" ht="15.75" x14ac:dyDescent="0.25">
      <c r="A7" s="27" t="s">
        <v>12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6" ht="15.75" x14ac:dyDescent="0.25">
      <c r="A8" s="27" t="s">
        <v>84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10" spans="1:16" s="1" customFormat="1" ht="13.5" customHeight="1" x14ac:dyDescent="0.25">
      <c r="A10" s="30" t="s">
        <v>10</v>
      </c>
      <c r="B10" s="30" t="s">
        <v>0</v>
      </c>
      <c r="C10" s="30" t="s">
        <v>1</v>
      </c>
      <c r="D10" s="29" t="s">
        <v>7</v>
      </c>
      <c r="E10" s="29"/>
      <c r="F10" s="29"/>
      <c r="G10" s="29"/>
      <c r="H10" s="29"/>
      <c r="I10" s="29"/>
      <c r="J10" s="29" t="s">
        <v>8</v>
      </c>
      <c r="K10" s="29"/>
      <c r="L10" s="29"/>
      <c r="M10" s="29"/>
    </row>
    <row r="11" spans="1:16" s="1" customFormat="1" ht="38.25" x14ac:dyDescent="0.25">
      <c r="A11" s="30"/>
      <c r="B11" s="30"/>
      <c r="C11" s="30"/>
      <c r="D11" s="6" t="s">
        <v>2</v>
      </c>
      <c r="E11" s="6" t="s">
        <v>3</v>
      </c>
      <c r="F11" s="6" t="s">
        <v>4</v>
      </c>
      <c r="G11" s="6" t="s">
        <v>5</v>
      </c>
      <c r="H11" s="6" t="s">
        <v>9</v>
      </c>
      <c r="I11" s="6" t="s">
        <v>6</v>
      </c>
      <c r="J11" s="6" t="s">
        <v>4</v>
      </c>
      <c r="K11" s="6" t="s">
        <v>5</v>
      </c>
      <c r="L11" s="6" t="s">
        <v>9</v>
      </c>
      <c r="M11" s="6" t="s">
        <v>6</v>
      </c>
    </row>
    <row r="12" spans="1:16" ht="18" customHeight="1" x14ac:dyDescent="0.25">
      <c r="A12" s="12" t="s">
        <v>17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</row>
    <row r="13" spans="1:16" ht="38.25" x14ac:dyDescent="0.25">
      <c r="A13" s="24">
        <v>1</v>
      </c>
      <c r="B13" s="20" t="s">
        <v>18</v>
      </c>
      <c r="C13" s="22">
        <v>2020</v>
      </c>
      <c r="D13" s="7" t="s">
        <v>20</v>
      </c>
      <c r="E13" s="5" t="s">
        <v>21</v>
      </c>
      <c r="F13" s="5">
        <v>99.96</v>
      </c>
      <c r="G13" s="5">
        <v>99.8</v>
      </c>
      <c r="H13" s="8">
        <f>G13/F13*100-100</f>
        <v>-0.16006402561023947</v>
      </c>
      <c r="I13" s="5"/>
      <c r="J13" s="22">
        <v>80</v>
      </c>
      <c r="K13" s="22">
        <v>12.93</v>
      </c>
      <c r="L13" s="22">
        <f>K13/J13*100-100</f>
        <v>-83.837500000000006</v>
      </c>
      <c r="M13" s="22"/>
    </row>
    <row r="14" spans="1:16" ht="25.5" x14ac:dyDescent="0.25">
      <c r="A14" s="25"/>
      <c r="B14" s="21"/>
      <c r="C14" s="23"/>
      <c r="D14" s="7" t="s">
        <v>19</v>
      </c>
      <c r="E14" s="5" t="s">
        <v>22</v>
      </c>
      <c r="F14" s="5">
        <v>92000</v>
      </c>
      <c r="G14" s="5">
        <v>8117</v>
      </c>
      <c r="H14" s="8">
        <f t="shared" ref="H14:H21" si="0">G14/F14*100-100</f>
        <v>-91.177173913043475</v>
      </c>
      <c r="I14" s="5"/>
      <c r="J14" s="23"/>
      <c r="K14" s="23"/>
      <c r="L14" s="23"/>
      <c r="M14" s="23"/>
    </row>
    <row r="15" spans="1:16" ht="38.25" x14ac:dyDescent="0.25">
      <c r="A15" s="9">
        <v>2</v>
      </c>
      <c r="B15" s="7" t="s">
        <v>23</v>
      </c>
      <c r="C15" s="5">
        <v>2020</v>
      </c>
      <c r="D15" s="5" t="s">
        <v>24</v>
      </c>
      <c r="E15" s="5" t="s">
        <v>24</v>
      </c>
      <c r="F15" s="5" t="s">
        <v>24</v>
      </c>
      <c r="G15" s="5" t="s">
        <v>24</v>
      </c>
      <c r="H15" s="8" t="s">
        <v>24</v>
      </c>
      <c r="I15" s="5"/>
      <c r="J15" s="5">
        <v>0</v>
      </c>
      <c r="K15" s="5">
        <v>308.2</v>
      </c>
      <c r="L15" s="5"/>
      <c r="M15" s="5"/>
    </row>
    <row r="16" spans="1:16" ht="51" x14ac:dyDescent="0.25">
      <c r="A16" s="9">
        <v>3</v>
      </c>
      <c r="B16" s="7" t="s">
        <v>25</v>
      </c>
      <c r="C16" s="5">
        <v>2020</v>
      </c>
      <c r="D16" s="7" t="s">
        <v>26</v>
      </c>
      <c r="E16" s="5" t="s">
        <v>27</v>
      </c>
      <c r="F16" s="5">
        <v>2100</v>
      </c>
      <c r="G16" s="5">
        <v>2209</v>
      </c>
      <c r="H16" s="8">
        <f t="shared" si="0"/>
        <v>5.1904761904761898</v>
      </c>
      <c r="I16" s="5"/>
      <c r="J16" s="5">
        <v>0</v>
      </c>
      <c r="K16" s="5">
        <v>1229.74</v>
      </c>
      <c r="L16" s="5"/>
      <c r="M16" s="5"/>
    </row>
    <row r="17" spans="1:13" ht="38.25" x14ac:dyDescent="0.25">
      <c r="A17" s="10">
        <v>5</v>
      </c>
      <c r="B17" s="7" t="s">
        <v>28</v>
      </c>
      <c r="C17" s="5">
        <v>2020</v>
      </c>
      <c r="D17" s="7" t="s">
        <v>29</v>
      </c>
      <c r="E17" s="5" t="s">
        <v>27</v>
      </c>
      <c r="F17" s="5" t="s">
        <v>24</v>
      </c>
      <c r="G17" s="5">
        <v>7681</v>
      </c>
      <c r="H17" s="8" t="s">
        <v>24</v>
      </c>
      <c r="I17" s="5"/>
      <c r="J17" s="5">
        <v>100</v>
      </c>
      <c r="K17" s="5">
        <v>88.59</v>
      </c>
      <c r="L17" s="5">
        <f>K17/J17*100-100</f>
        <v>-11.409999999999997</v>
      </c>
      <c r="M17" s="5"/>
    </row>
    <row r="18" spans="1:13" ht="38.25" x14ac:dyDescent="0.25">
      <c r="A18" s="10">
        <v>6</v>
      </c>
      <c r="B18" s="7" t="s">
        <v>30</v>
      </c>
      <c r="C18" s="5">
        <v>2020</v>
      </c>
      <c r="D18" s="5" t="s">
        <v>24</v>
      </c>
      <c r="E18" s="5" t="s">
        <v>24</v>
      </c>
      <c r="F18" s="5" t="s">
        <v>24</v>
      </c>
      <c r="G18" s="5" t="s">
        <v>24</v>
      </c>
      <c r="H18" s="8" t="s">
        <v>24</v>
      </c>
      <c r="I18" s="5"/>
      <c r="J18" s="5">
        <v>100</v>
      </c>
      <c r="K18" s="11">
        <v>99.9</v>
      </c>
      <c r="L18" s="5">
        <f>K18/J18*100-100</f>
        <v>-9.9999999999994316E-2</v>
      </c>
      <c r="M18" s="5"/>
    </row>
    <row r="19" spans="1:13" ht="25.5" x14ac:dyDescent="0.25">
      <c r="A19" s="10">
        <v>7</v>
      </c>
      <c r="B19" s="7" t="s">
        <v>31</v>
      </c>
      <c r="C19" s="5">
        <v>2020</v>
      </c>
      <c r="D19" s="7" t="s">
        <v>26</v>
      </c>
      <c r="E19" s="5" t="s">
        <v>27</v>
      </c>
      <c r="F19" s="5">
        <v>5100</v>
      </c>
      <c r="G19" s="5">
        <v>2150</v>
      </c>
      <c r="H19" s="8">
        <f t="shared" si="0"/>
        <v>-57.843137254901961</v>
      </c>
      <c r="I19" s="5" t="s">
        <v>32</v>
      </c>
      <c r="J19" s="5">
        <v>97.4</v>
      </c>
      <c r="K19" s="5">
        <v>164.83</v>
      </c>
      <c r="L19" s="11">
        <f>K19/J19*100-100</f>
        <v>69.229979466119119</v>
      </c>
      <c r="M19" s="5"/>
    </row>
    <row r="20" spans="1:13" ht="51" x14ac:dyDescent="0.25">
      <c r="A20" s="10">
        <v>8</v>
      </c>
      <c r="B20" s="7" t="s">
        <v>33</v>
      </c>
      <c r="C20" s="5">
        <v>2020</v>
      </c>
      <c r="D20" s="7" t="s">
        <v>26</v>
      </c>
      <c r="E20" s="5" t="s">
        <v>27</v>
      </c>
      <c r="F20" s="5" t="s">
        <v>24</v>
      </c>
      <c r="G20" s="5" t="s">
        <v>34</v>
      </c>
      <c r="H20" s="8" t="s">
        <v>24</v>
      </c>
      <c r="I20" s="5"/>
      <c r="J20" s="5">
        <v>50</v>
      </c>
      <c r="K20" s="5">
        <v>40</v>
      </c>
      <c r="L20" s="11">
        <f>K20/J20*100-100</f>
        <v>-20</v>
      </c>
      <c r="M20" s="5"/>
    </row>
    <row r="21" spans="1:13" ht="38.25" x14ac:dyDescent="0.25">
      <c r="A21" s="10">
        <v>9</v>
      </c>
      <c r="B21" s="7" t="s">
        <v>35</v>
      </c>
      <c r="C21" s="5">
        <v>2020</v>
      </c>
      <c r="D21" s="7" t="s">
        <v>26</v>
      </c>
      <c r="E21" s="5" t="s">
        <v>27</v>
      </c>
      <c r="F21" s="5">
        <v>1000</v>
      </c>
      <c r="G21" s="5">
        <v>747</v>
      </c>
      <c r="H21" s="8">
        <f t="shared" si="0"/>
        <v>-25.299999999999997</v>
      </c>
      <c r="I21" s="5" t="s">
        <v>32</v>
      </c>
      <c r="J21" s="5">
        <v>60</v>
      </c>
      <c r="K21" s="5">
        <v>85</v>
      </c>
      <c r="L21" s="11">
        <f>K21/J21*100-100</f>
        <v>41.666666666666686</v>
      </c>
      <c r="M21" s="5"/>
    </row>
    <row r="22" spans="1:13" ht="38.25" x14ac:dyDescent="0.25">
      <c r="A22" s="10">
        <v>10</v>
      </c>
      <c r="B22" s="7" t="s">
        <v>36</v>
      </c>
      <c r="C22" s="5">
        <v>2020</v>
      </c>
      <c r="D22" s="5" t="s">
        <v>24</v>
      </c>
      <c r="E22" s="5" t="s">
        <v>24</v>
      </c>
      <c r="F22" s="5" t="s">
        <v>24</v>
      </c>
      <c r="G22" s="5" t="s">
        <v>24</v>
      </c>
      <c r="H22" s="8" t="s">
        <v>24</v>
      </c>
      <c r="I22" s="5"/>
      <c r="J22" s="5">
        <v>0</v>
      </c>
      <c r="K22" s="5">
        <v>9.9600000000000009</v>
      </c>
      <c r="L22" s="11" t="s">
        <v>24</v>
      </c>
      <c r="M22" s="5"/>
    </row>
    <row r="23" spans="1:13" ht="25.5" x14ac:dyDescent="0.25">
      <c r="A23" s="10">
        <v>11</v>
      </c>
      <c r="B23" s="7" t="s">
        <v>37</v>
      </c>
      <c r="C23" s="5">
        <v>2020</v>
      </c>
      <c r="D23" s="5" t="s">
        <v>24</v>
      </c>
      <c r="E23" s="5" t="s">
        <v>24</v>
      </c>
      <c r="F23" s="5" t="s">
        <v>24</v>
      </c>
      <c r="G23" s="5" t="s">
        <v>24</v>
      </c>
      <c r="H23" s="8" t="s">
        <v>24</v>
      </c>
      <c r="I23" s="5"/>
      <c r="J23" s="5">
        <v>0</v>
      </c>
      <c r="K23" s="5">
        <v>35</v>
      </c>
      <c r="L23" s="5" t="s">
        <v>24</v>
      </c>
      <c r="M23" s="5"/>
    </row>
    <row r="24" spans="1:13" ht="25.5" x14ac:dyDescent="0.25">
      <c r="A24" s="10">
        <v>12</v>
      </c>
      <c r="B24" s="7" t="s">
        <v>38</v>
      </c>
      <c r="C24" s="5">
        <v>2020</v>
      </c>
      <c r="D24" s="5" t="s">
        <v>24</v>
      </c>
      <c r="E24" s="5" t="s">
        <v>24</v>
      </c>
      <c r="F24" s="5" t="s">
        <v>24</v>
      </c>
      <c r="G24" s="5" t="s">
        <v>24</v>
      </c>
      <c r="H24" s="8" t="s">
        <v>24</v>
      </c>
      <c r="I24" s="5"/>
      <c r="J24" s="5">
        <v>0</v>
      </c>
      <c r="K24" s="5">
        <v>50</v>
      </c>
      <c r="L24" s="5" t="s">
        <v>24</v>
      </c>
      <c r="M24" s="5"/>
    </row>
    <row r="25" spans="1:13" x14ac:dyDescent="0.25">
      <c r="A25" s="15" t="s">
        <v>39</v>
      </c>
      <c r="B25" s="16"/>
      <c r="C25" s="16"/>
      <c r="D25" s="16"/>
      <c r="E25" s="16"/>
      <c r="F25" s="16"/>
      <c r="G25" s="16"/>
      <c r="H25" s="16"/>
      <c r="I25" s="17"/>
      <c r="J25" s="6">
        <f>SUM(J13:J24)</f>
        <v>487.4</v>
      </c>
      <c r="K25" s="6">
        <f>SUM(K13:K24)</f>
        <v>2124.1499999999996</v>
      </c>
      <c r="L25" s="18"/>
      <c r="M25" s="19"/>
    </row>
    <row r="26" spans="1:13" x14ac:dyDescent="0.25">
      <c r="A26" s="12" t="s">
        <v>40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</row>
    <row r="27" spans="1:13" ht="89.25" x14ac:dyDescent="0.25">
      <c r="A27" s="9">
        <v>1</v>
      </c>
      <c r="B27" s="7" t="s">
        <v>47</v>
      </c>
      <c r="C27" s="5">
        <v>2020</v>
      </c>
      <c r="D27" s="5" t="s">
        <v>48</v>
      </c>
      <c r="E27" s="5" t="s">
        <v>22</v>
      </c>
      <c r="F27" s="5">
        <v>2</v>
      </c>
      <c r="G27" s="5">
        <v>2</v>
      </c>
      <c r="H27" s="8">
        <f>G27/F27*100</f>
        <v>100</v>
      </c>
      <c r="I27" s="5"/>
      <c r="J27" s="5"/>
      <c r="K27" s="5"/>
      <c r="L27" s="5"/>
      <c r="M27" s="5"/>
    </row>
    <row r="28" spans="1:13" ht="140.25" x14ac:dyDescent="0.25">
      <c r="A28" s="9">
        <v>2</v>
      </c>
      <c r="B28" s="7" t="s">
        <v>46</v>
      </c>
      <c r="C28" s="5">
        <v>2020</v>
      </c>
      <c r="D28" s="5" t="s">
        <v>45</v>
      </c>
      <c r="E28" s="5" t="s">
        <v>27</v>
      </c>
      <c r="F28" s="5">
        <v>5</v>
      </c>
      <c r="G28" s="5">
        <v>5</v>
      </c>
      <c r="H28" s="8">
        <f t="shared" ref="H28:H30" si="1">G28/F28*100</f>
        <v>100</v>
      </c>
      <c r="I28" s="5"/>
      <c r="J28" s="5"/>
      <c r="K28" s="5"/>
      <c r="L28" s="5"/>
      <c r="M28" s="5"/>
    </row>
    <row r="29" spans="1:13" ht="76.5" x14ac:dyDescent="0.25">
      <c r="A29" s="9">
        <v>3</v>
      </c>
      <c r="B29" s="7" t="s">
        <v>44</v>
      </c>
      <c r="C29" s="5">
        <v>2020</v>
      </c>
      <c r="D29" s="5" t="s">
        <v>43</v>
      </c>
      <c r="E29" s="5" t="s">
        <v>27</v>
      </c>
      <c r="F29" s="5">
        <v>5</v>
      </c>
      <c r="G29" s="5">
        <v>5</v>
      </c>
      <c r="H29" s="8">
        <f t="shared" si="1"/>
        <v>100</v>
      </c>
      <c r="I29" s="5"/>
      <c r="J29" s="5"/>
      <c r="K29" s="5"/>
      <c r="L29" s="5"/>
      <c r="M29" s="5"/>
    </row>
    <row r="30" spans="1:13" ht="63.75" x14ac:dyDescent="0.25">
      <c r="A30" s="9">
        <v>4</v>
      </c>
      <c r="B30" s="7" t="s">
        <v>41</v>
      </c>
      <c r="C30" s="5">
        <v>2020</v>
      </c>
      <c r="D30" s="5" t="s">
        <v>42</v>
      </c>
      <c r="E30" s="5" t="s">
        <v>27</v>
      </c>
      <c r="F30" s="5">
        <v>10</v>
      </c>
      <c r="G30" s="5">
        <v>10</v>
      </c>
      <c r="H30" s="8">
        <f>G30/F30*100</f>
        <v>100</v>
      </c>
      <c r="I30" s="5"/>
      <c r="J30" s="5"/>
      <c r="K30" s="5"/>
      <c r="L30" s="5"/>
      <c r="M30" s="5"/>
    </row>
    <row r="31" spans="1:13" ht="89.25" x14ac:dyDescent="0.25">
      <c r="A31" s="9">
        <v>5</v>
      </c>
      <c r="B31" s="7" t="s">
        <v>49</v>
      </c>
      <c r="C31" s="5">
        <v>2020</v>
      </c>
      <c r="D31" s="5" t="s">
        <v>50</v>
      </c>
      <c r="E31" s="5" t="s">
        <v>27</v>
      </c>
      <c r="F31" s="5">
        <v>0</v>
      </c>
      <c r="G31" s="5">
        <v>17</v>
      </c>
      <c r="H31" s="8" t="s">
        <v>24</v>
      </c>
      <c r="I31" s="5"/>
      <c r="J31" s="5">
        <v>37</v>
      </c>
      <c r="K31" s="5">
        <v>23</v>
      </c>
      <c r="L31" s="5">
        <f>K31/J31*100-100</f>
        <v>-37.837837837837839</v>
      </c>
      <c r="M31" s="5"/>
    </row>
    <row r="32" spans="1:13" x14ac:dyDescent="0.25">
      <c r="A32" s="12" t="s">
        <v>51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</row>
    <row r="33" spans="1:13" ht="60" x14ac:dyDescent="0.25">
      <c r="A33" s="31">
        <v>1</v>
      </c>
      <c r="B33" s="32" t="s">
        <v>52</v>
      </c>
      <c r="C33" s="5">
        <v>2020</v>
      </c>
      <c r="D33" s="33" t="s">
        <v>68</v>
      </c>
      <c r="E33" s="5" t="s">
        <v>22</v>
      </c>
      <c r="F33" s="34">
        <v>14</v>
      </c>
      <c r="G33" s="36">
        <v>14</v>
      </c>
      <c r="H33" s="8">
        <f>G33/F33*100</f>
        <v>100</v>
      </c>
      <c r="I33" s="5"/>
      <c r="J33" s="34">
        <f>F33</f>
        <v>14</v>
      </c>
      <c r="K33" s="34">
        <f>G33</f>
        <v>14</v>
      </c>
      <c r="L33" s="5">
        <f>K33/J33*100</f>
        <v>100</v>
      </c>
      <c r="M33" s="5"/>
    </row>
    <row r="34" spans="1:13" ht="180" x14ac:dyDescent="0.25">
      <c r="A34" s="31">
        <v>2</v>
      </c>
      <c r="B34" s="32" t="s">
        <v>53</v>
      </c>
      <c r="C34" s="5">
        <v>2020</v>
      </c>
      <c r="D34" s="33" t="s">
        <v>69</v>
      </c>
      <c r="E34" s="5" t="s">
        <v>22</v>
      </c>
      <c r="F34" s="35">
        <v>166</v>
      </c>
      <c r="G34" s="36">
        <v>166</v>
      </c>
      <c r="H34" s="8">
        <f t="shared" ref="H34:H48" si="2">G34/F34*100</f>
        <v>100</v>
      </c>
      <c r="I34" s="5"/>
      <c r="J34" s="34">
        <f t="shared" ref="J34:K47" si="3">F34</f>
        <v>166</v>
      </c>
      <c r="K34" s="34">
        <f t="shared" si="3"/>
        <v>166</v>
      </c>
      <c r="L34" s="5">
        <f t="shared" ref="L34:L48" si="4">K34/J34*100</f>
        <v>100</v>
      </c>
      <c r="M34" s="5"/>
    </row>
    <row r="35" spans="1:13" ht="96" x14ac:dyDescent="0.25">
      <c r="A35" s="31">
        <v>3</v>
      </c>
      <c r="B35" s="31" t="s">
        <v>54</v>
      </c>
      <c r="C35" s="5">
        <v>2020</v>
      </c>
      <c r="D35" s="33" t="s">
        <v>70</v>
      </c>
      <c r="E35" s="5" t="s">
        <v>22</v>
      </c>
      <c r="F35" s="35">
        <v>8</v>
      </c>
      <c r="G35" s="36">
        <v>8</v>
      </c>
      <c r="H35" s="8">
        <f t="shared" si="2"/>
        <v>100</v>
      </c>
      <c r="I35" s="5"/>
      <c r="J35" s="34">
        <f t="shared" si="3"/>
        <v>8</v>
      </c>
      <c r="K35" s="34">
        <f t="shared" si="3"/>
        <v>8</v>
      </c>
      <c r="L35" s="5">
        <f t="shared" si="4"/>
        <v>100</v>
      </c>
      <c r="M35" s="5"/>
    </row>
    <row r="36" spans="1:13" ht="312" x14ac:dyDescent="0.25">
      <c r="A36" s="31">
        <v>4</v>
      </c>
      <c r="B36" s="31" t="s">
        <v>55</v>
      </c>
      <c r="C36" s="5">
        <v>2020</v>
      </c>
      <c r="D36" s="33" t="s">
        <v>71</v>
      </c>
      <c r="E36" s="5" t="s">
        <v>22</v>
      </c>
      <c r="F36" s="35">
        <v>8</v>
      </c>
      <c r="G36" s="36">
        <v>8</v>
      </c>
      <c r="H36" s="8">
        <f t="shared" si="2"/>
        <v>100</v>
      </c>
      <c r="I36" s="5"/>
      <c r="J36" s="34">
        <f t="shared" si="3"/>
        <v>8</v>
      </c>
      <c r="K36" s="34">
        <v>100</v>
      </c>
      <c r="L36" s="5">
        <f t="shared" si="4"/>
        <v>1250</v>
      </c>
      <c r="M36" s="5"/>
    </row>
    <row r="37" spans="1:13" ht="48" x14ac:dyDescent="0.25">
      <c r="A37" s="31">
        <v>5</v>
      </c>
      <c r="B37" s="31" t="s">
        <v>56</v>
      </c>
      <c r="C37" s="5">
        <v>2020</v>
      </c>
      <c r="D37" s="33" t="s">
        <v>72</v>
      </c>
      <c r="E37" s="5" t="s">
        <v>27</v>
      </c>
      <c r="F37" s="35">
        <v>50</v>
      </c>
      <c r="G37" s="36">
        <v>0</v>
      </c>
      <c r="H37" s="8">
        <f t="shared" si="2"/>
        <v>0</v>
      </c>
      <c r="I37" s="5"/>
      <c r="J37" s="34">
        <f t="shared" si="3"/>
        <v>50</v>
      </c>
      <c r="K37" s="34">
        <f t="shared" si="3"/>
        <v>0</v>
      </c>
      <c r="L37" s="5">
        <f t="shared" si="4"/>
        <v>0</v>
      </c>
      <c r="M37" s="5"/>
    </row>
    <row r="38" spans="1:13" ht="96" x14ac:dyDescent="0.25">
      <c r="A38" s="31">
        <v>6</v>
      </c>
      <c r="B38" s="31" t="s">
        <v>57</v>
      </c>
      <c r="C38" s="5">
        <v>2020</v>
      </c>
      <c r="D38" s="33" t="s">
        <v>73</v>
      </c>
      <c r="E38" s="5" t="s">
        <v>22</v>
      </c>
      <c r="F38" s="35">
        <v>500</v>
      </c>
      <c r="G38" s="36">
        <v>0</v>
      </c>
      <c r="H38" s="8">
        <f t="shared" si="2"/>
        <v>0</v>
      </c>
      <c r="I38" s="5"/>
      <c r="J38" s="34">
        <f t="shared" si="3"/>
        <v>500</v>
      </c>
      <c r="K38" s="34">
        <f t="shared" si="3"/>
        <v>0</v>
      </c>
      <c r="L38" s="5">
        <f t="shared" si="4"/>
        <v>0</v>
      </c>
      <c r="M38" s="5"/>
    </row>
    <row r="39" spans="1:13" ht="84" x14ac:dyDescent="0.25">
      <c r="A39" s="31">
        <v>7</v>
      </c>
      <c r="B39" s="31" t="s">
        <v>58</v>
      </c>
      <c r="C39" s="5">
        <v>2020</v>
      </c>
      <c r="D39" s="33" t="s">
        <v>74</v>
      </c>
      <c r="E39" s="5" t="s">
        <v>22</v>
      </c>
      <c r="F39" s="35">
        <v>3</v>
      </c>
      <c r="G39" s="36">
        <v>0</v>
      </c>
      <c r="H39" s="8">
        <f t="shared" si="2"/>
        <v>0</v>
      </c>
      <c r="I39" s="5"/>
      <c r="J39" s="34">
        <f t="shared" si="3"/>
        <v>3</v>
      </c>
      <c r="K39" s="34">
        <f t="shared" si="3"/>
        <v>0</v>
      </c>
      <c r="L39" s="5">
        <f t="shared" si="4"/>
        <v>0</v>
      </c>
      <c r="M39" s="5"/>
    </row>
    <row r="40" spans="1:13" ht="84" x14ac:dyDescent="0.25">
      <c r="A40" s="31">
        <v>8</v>
      </c>
      <c r="B40" s="31" t="s">
        <v>59</v>
      </c>
      <c r="C40" s="5">
        <v>2020</v>
      </c>
      <c r="D40" s="33" t="s">
        <v>75</v>
      </c>
      <c r="E40" s="5" t="s">
        <v>27</v>
      </c>
      <c r="F40" s="35">
        <v>1</v>
      </c>
      <c r="G40" s="36">
        <v>0</v>
      </c>
      <c r="H40" s="8">
        <f t="shared" si="2"/>
        <v>0</v>
      </c>
      <c r="I40" s="5"/>
      <c r="J40" s="34">
        <f t="shared" si="3"/>
        <v>1</v>
      </c>
      <c r="K40" s="34">
        <v>140.30000000000001</v>
      </c>
      <c r="L40" s="5">
        <f t="shared" si="4"/>
        <v>14030.000000000002</v>
      </c>
      <c r="M40" s="5"/>
    </row>
    <row r="41" spans="1:13" ht="144" x14ac:dyDescent="0.25">
      <c r="A41" s="31">
        <v>9</v>
      </c>
      <c r="B41" s="31" t="s">
        <v>60</v>
      </c>
      <c r="C41" s="5">
        <v>2020</v>
      </c>
      <c r="D41" s="33" t="s">
        <v>76</v>
      </c>
      <c r="E41" s="5" t="s">
        <v>22</v>
      </c>
      <c r="F41" s="35">
        <v>5</v>
      </c>
      <c r="G41" s="36">
        <v>0</v>
      </c>
      <c r="H41" s="8">
        <f t="shared" si="2"/>
        <v>0</v>
      </c>
      <c r="I41" s="5"/>
      <c r="J41" s="34">
        <f t="shared" si="3"/>
        <v>5</v>
      </c>
      <c r="K41" s="34">
        <f t="shared" si="3"/>
        <v>0</v>
      </c>
      <c r="L41" s="5">
        <f t="shared" si="4"/>
        <v>0</v>
      </c>
      <c r="M41" s="5"/>
    </row>
    <row r="42" spans="1:13" ht="132" x14ac:dyDescent="0.25">
      <c r="A42" s="31">
        <v>10</v>
      </c>
      <c r="B42" s="31" t="s">
        <v>61</v>
      </c>
      <c r="C42" s="5">
        <v>2020</v>
      </c>
      <c r="D42" s="33" t="s">
        <v>77</v>
      </c>
      <c r="E42" s="5" t="s">
        <v>22</v>
      </c>
      <c r="F42" s="35">
        <v>3</v>
      </c>
      <c r="G42" s="36">
        <v>0</v>
      </c>
      <c r="H42" s="8">
        <f t="shared" si="2"/>
        <v>0</v>
      </c>
      <c r="I42" s="5"/>
      <c r="J42" s="34">
        <f t="shared" si="3"/>
        <v>3</v>
      </c>
      <c r="K42" s="34">
        <f t="shared" si="3"/>
        <v>0</v>
      </c>
      <c r="L42" s="5">
        <f t="shared" si="4"/>
        <v>0</v>
      </c>
      <c r="M42" s="5"/>
    </row>
    <row r="43" spans="1:13" ht="84" x14ac:dyDescent="0.25">
      <c r="A43" s="31">
        <v>11</v>
      </c>
      <c r="B43" s="31" t="s">
        <v>62</v>
      </c>
      <c r="C43" s="5">
        <v>2020</v>
      </c>
      <c r="D43" s="33" t="s">
        <v>78</v>
      </c>
      <c r="E43" s="5" t="s">
        <v>22</v>
      </c>
      <c r="F43" s="35">
        <v>1</v>
      </c>
      <c r="G43" s="36">
        <v>0</v>
      </c>
      <c r="H43" s="8">
        <f t="shared" si="2"/>
        <v>0</v>
      </c>
      <c r="I43" s="5"/>
      <c r="J43" s="34">
        <f t="shared" si="3"/>
        <v>1</v>
      </c>
      <c r="K43" s="34">
        <f t="shared" si="3"/>
        <v>0</v>
      </c>
      <c r="L43" s="5">
        <f t="shared" si="4"/>
        <v>0</v>
      </c>
      <c r="M43" s="5"/>
    </row>
    <row r="44" spans="1:13" ht="84" x14ac:dyDescent="0.25">
      <c r="A44" s="31">
        <v>12</v>
      </c>
      <c r="B44" s="31" t="s">
        <v>63</v>
      </c>
      <c r="C44" s="5">
        <v>2020</v>
      </c>
      <c r="D44" s="33" t="s">
        <v>79</v>
      </c>
      <c r="E44" s="5" t="s">
        <v>22</v>
      </c>
      <c r="F44" s="35">
        <v>2</v>
      </c>
      <c r="G44" s="36">
        <v>0</v>
      </c>
      <c r="H44" s="8">
        <f t="shared" si="2"/>
        <v>0</v>
      </c>
      <c r="I44" s="5"/>
      <c r="J44" s="34">
        <f t="shared" si="3"/>
        <v>2</v>
      </c>
      <c r="K44" s="34">
        <v>17.399999999999999</v>
      </c>
      <c r="L44" s="5">
        <f t="shared" si="4"/>
        <v>869.99999999999989</v>
      </c>
      <c r="M44" s="5"/>
    </row>
    <row r="45" spans="1:13" ht="96" x14ac:dyDescent="0.25">
      <c r="A45" s="31">
        <v>13</v>
      </c>
      <c r="B45" s="31" t="s">
        <v>64</v>
      </c>
      <c r="C45" s="5">
        <v>2020</v>
      </c>
      <c r="D45" s="33" t="s">
        <v>80</v>
      </c>
      <c r="E45" s="5" t="s">
        <v>22</v>
      </c>
      <c r="F45" s="35">
        <v>10</v>
      </c>
      <c r="G45" s="36">
        <v>0</v>
      </c>
      <c r="H45" s="8">
        <f t="shared" si="2"/>
        <v>0</v>
      </c>
      <c r="I45" s="5"/>
      <c r="J45" s="34">
        <f t="shared" si="3"/>
        <v>10</v>
      </c>
      <c r="K45" s="34">
        <f t="shared" si="3"/>
        <v>0</v>
      </c>
      <c r="L45" s="5">
        <f t="shared" si="4"/>
        <v>0</v>
      </c>
      <c r="M45" s="5"/>
    </row>
    <row r="46" spans="1:13" ht="72" x14ac:dyDescent="0.25">
      <c r="A46" s="31">
        <v>14</v>
      </c>
      <c r="B46" s="31" t="s">
        <v>65</v>
      </c>
      <c r="C46" s="5">
        <v>2020</v>
      </c>
      <c r="D46" s="33" t="s">
        <v>81</v>
      </c>
      <c r="E46" s="5" t="s">
        <v>22</v>
      </c>
      <c r="F46" s="35">
        <v>20</v>
      </c>
      <c r="G46" s="36">
        <v>0</v>
      </c>
      <c r="H46" s="8">
        <f t="shared" si="2"/>
        <v>0</v>
      </c>
      <c r="I46" s="5"/>
      <c r="J46" s="34">
        <f t="shared" si="3"/>
        <v>20</v>
      </c>
      <c r="K46" s="34">
        <f t="shared" si="3"/>
        <v>0</v>
      </c>
      <c r="L46" s="5">
        <f t="shared" si="4"/>
        <v>0</v>
      </c>
      <c r="M46" s="5"/>
    </row>
    <row r="47" spans="1:13" ht="84" x14ac:dyDescent="0.25">
      <c r="A47" s="31">
        <v>15</v>
      </c>
      <c r="B47" s="31" t="s">
        <v>66</v>
      </c>
      <c r="C47" s="5">
        <v>2020</v>
      </c>
      <c r="D47" s="33" t="s">
        <v>82</v>
      </c>
      <c r="E47" s="5" t="s">
        <v>22</v>
      </c>
      <c r="F47" s="35">
        <v>50</v>
      </c>
      <c r="G47" s="36">
        <v>0</v>
      </c>
      <c r="H47" s="8">
        <f t="shared" si="2"/>
        <v>0</v>
      </c>
      <c r="I47" s="5"/>
      <c r="J47" s="34">
        <f t="shared" si="3"/>
        <v>50</v>
      </c>
      <c r="K47" s="34">
        <f t="shared" si="3"/>
        <v>0</v>
      </c>
      <c r="L47" s="5">
        <f t="shared" si="4"/>
        <v>0</v>
      </c>
      <c r="M47" s="5"/>
    </row>
    <row r="48" spans="1:13" ht="24" x14ac:dyDescent="0.25">
      <c r="A48" s="31">
        <v>16</v>
      </c>
      <c r="B48" s="31" t="s">
        <v>67</v>
      </c>
      <c r="C48" s="5">
        <v>2020</v>
      </c>
      <c r="D48" s="33" t="s">
        <v>83</v>
      </c>
      <c r="E48" s="5" t="s">
        <v>22</v>
      </c>
      <c r="F48" s="35">
        <v>40</v>
      </c>
      <c r="G48" s="36">
        <v>40</v>
      </c>
      <c r="H48" s="8">
        <f t="shared" si="2"/>
        <v>100</v>
      </c>
      <c r="I48" s="5"/>
      <c r="J48" s="34">
        <v>0</v>
      </c>
      <c r="K48" s="34">
        <v>28.9</v>
      </c>
      <c r="L48" s="5"/>
      <c r="M48" s="5"/>
    </row>
  </sheetData>
  <mergeCells count="23">
    <mergeCell ref="A32:M32"/>
    <mergeCell ref="D10:I10"/>
    <mergeCell ref="C10:C11"/>
    <mergeCell ref="B10:B11"/>
    <mergeCell ref="A10:A11"/>
    <mergeCell ref="J10:M10"/>
    <mergeCell ref="A6:M6"/>
    <mergeCell ref="A8:M8"/>
    <mergeCell ref="L1:M1"/>
    <mergeCell ref="J3:M3"/>
    <mergeCell ref="J4:M4"/>
    <mergeCell ref="A7:M7"/>
    <mergeCell ref="A26:M26"/>
    <mergeCell ref="A25:I25"/>
    <mergeCell ref="L25:M25"/>
    <mergeCell ref="A12:M12"/>
    <mergeCell ref="B13:B14"/>
    <mergeCell ref="C13:C14"/>
    <mergeCell ref="A13:A14"/>
    <mergeCell ref="J13:J14"/>
    <mergeCell ref="K13:K14"/>
    <mergeCell ref="L13:L14"/>
    <mergeCell ref="M13:M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2021-03-09T08:48:51Z</dcterms:modified>
</cp:coreProperties>
</file>